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0" yWindow="405" windowWidth="15075" windowHeight="7695" activeTab="1"/>
  </bookViews>
  <sheets>
    <sheet name="แบบรายงานผู้พิการ" sheetId="2" r:id="rId1"/>
    <sheet name="แบบรายงานผู้สูงอายุ " sheetId="1" r:id="rId2"/>
  </sheets>
  <definedNames>
    <definedName name="_xlnm._FilterDatabase" localSheetId="0" hidden="1">แบบรายงานผู้พิการ!$A$6:$K$206</definedName>
  </definedNames>
  <calcPr calcId="125725"/>
</workbook>
</file>

<file path=xl/calcChain.xml><?xml version="1.0" encoding="utf-8"?>
<calcChain xmlns="http://schemas.openxmlformats.org/spreadsheetml/2006/main">
  <c r="J206" i="2"/>
  <c r="G206"/>
  <c r="I206" s="1"/>
  <c r="J205"/>
  <c r="G205"/>
  <c r="I205" s="1"/>
  <c r="J200"/>
  <c r="G200"/>
  <c r="I200" s="1"/>
  <c r="J199"/>
  <c r="G199"/>
  <c r="I199" s="1"/>
  <c r="J198"/>
  <c r="G198"/>
  <c r="I198" s="1"/>
  <c r="J197"/>
  <c r="G197"/>
  <c r="I197" s="1"/>
  <c r="J196"/>
  <c r="G196"/>
  <c r="I196" s="1"/>
  <c r="J195"/>
  <c r="G195"/>
  <c r="I195" s="1"/>
  <c r="J194"/>
  <c r="G194"/>
  <c r="I194" s="1"/>
  <c r="J193"/>
  <c r="G193"/>
  <c r="I193" s="1"/>
  <c r="J192"/>
  <c r="G192"/>
  <c r="I192" s="1"/>
  <c r="J191"/>
  <c r="G191"/>
  <c r="I191" s="1"/>
  <c r="J190"/>
  <c r="G190"/>
  <c r="I190" s="1"/>
  <c r="J189"/>
  <c r="G189"/>
  <c r="I189" s="1"/>
  <c r="J176"/>
  <c r="G176"/>
  <c r="I176" s="1"/>
  <c r="K176" s="1"/>
  <c r="J175"/>
  <c r="G175"/>
  <c r="I175" s="1"/>
  <c r="K175" s="1"/>
  <c r="J174"/>
  <c r="I174"/>
  <c r="K174" s="1"/>
  <c r="G174"/>
  <c r="J173"/>
  <c r="G173"/>
  <c r="I173" s="1"/>
  <c r="J172"/>
  <c r="G172"/>
  <c r="I172" s="1"/>
  <c r="J171"/>
  <c r="G171"/>
  <c r="I171" s="1"/>
  <c r="J170"/>
  <c r="G170"/>
  <c r="I170" s="1"/>
  <c r="J169"/>
  <c r="G169"/>
  <c r="I169" s="1"/>
  <c r="J160"/>
  <c r="G160"/>
  <c r="I160" s="1"/>
  <c r="J159"/>
  <c r="G159"/>
  <c r="I159" s="1"/>
  <c r="J158"/>
  <c r="G158"/>
  <c r="I158" s="1"/>
  <c r="J157"/>
  <c r="G157"/>
  <c r="I157" s="1"/>
  <c r="J156"/>
  <c r="G156"/>
  <c r="I156" s="1"/>
  <c r="J155"/>
  <c r="G155"/>
  <c r="I155" s="1"/>
  <c r="J154"/>
  <c r="G154"/>
  <c r="I154" s="1"/>
  <c r="J153"/>
  <c r="G153"/>
  <c r="I153" s="1"/>
  <c r="J152"/>
  <c r="G152"/>
  <c r="I152" s="1"/>
  <c r="J151"/>
  <c r="G151"/>
  <c r="I151" s="1"/>
  <c r="J150"/>
  <c r="G150"/>
  <c r="I150" s="1"/>
  <c r="J149"/>
  <c r="G149"/>
  <c r="I149" s="1"/>
  <c r="J148"/>
  <c r="G148"/>
  <c r="I148" s="1"/>
  <c r="J139"/>
  <c r="G139"/>
  <c r="I139" s="1"/>
  <c r="J138"/>
  <c r="G138"/>
  <c r="I138" s="1"/>
  <c r="J137"/>
  <c r="G137"/>
  <c r="I137" s="1"/>
  <c r="J136"/>
  <c r="G136"/>
  <c r="I136" s="1"/>
  <c r="J135"/>
  <c r="G135"/>
  <c r="I135" s="1"/>
  <c r="J134"/>
  <c r="G134"/>
  <c r="I134" s="1"/>
  <c r="J133"/>
  <c r="G133"/>
  <c r="I133" s="1"/>
  <c r="J132"/>
  <c r="G132"/>
  <c r="I132" s="1"/>
  <c r="J131"/>
  <c r="G131"/>
  <c r="I131" s="1"/>
  <c r="J130"/>
  <c r="G130"/>
  <c r="I130" s="1"/>
  <c r="K130" s="1"/>
  <c r="J129"/>
  <c r="G129"/>
  <c r="I129" s="1"/>
  <c r="J128"/>
  <c r="G128"/>
  <c r="I128" s="1"/>
  <c r="J114"/>
  <c r="G114"/>
  <c r="I114" s="1"/>
  <c r="J113"/>
  <c r="G113"/>
  <c r="I113" s="1"/>
  <c r="J112"/>
  <c r="G112"/>
  <c r="I112" s="1"/>
  <c r="J111"/>
  <c r="G111"/>
  <c r="I111" s="1"/>
  <c r="J110"/>
  <c r="G110"/>
  <c r="I110" s="1"/>
  <c r="J109"/>
  <c r="G109"/>
  <c r="I109" s="1"/>
  <c r="J108"/>
  <c r="G108"/>
  <c r="I108" s="1"/>
  <c r="J96"/>
  <c r="G96"/>
  <c r="I96" s="1"/>
  <c r="J95"/>
  <c r="G95"/>
  <c r="J94"/>
  <c r="G94"/>
  <c r="I94" s="1"/>
  <c r="J93"/>
  <c r="G93"/>
  <c r="I93" s="1"/>
  <c r="J92"/>
  <c r="G92"/>
  <c r="I92" s="1"/>
  <c r="J91"/>
  <c r="G91"/>
  <c r="I91" s="1"/>
  <c r="J90"/>
  <c r="G90"/>
  <c r="I90" s="1"/>
  <c r="K90" s="1"/>
  <c r="J89"/>
  <c r="G89"/>
  <c r="I89" s="1"/>
  <c r="J88"/>
  <c r="G88"/>
  <c r="I88" s="1"/>
  <c r="J74"/>
  <c r="G74"/>
  <c r="I74" s="1"/>
  <c r="J73"/>
  <c r="G73"/>
  <c r="I73" s="1"/>
  <c r="J72"/>
  <c r="G72"/>
  <c r="I72" s="1"/>
  <c r="J71"/>
  <c r="G71"/>
  <c r="I71" s="1"/>
  <c r="J70"/>
  <c r="G70"/>
  <c r="I70" s="1"/>
  <c r="J69"/>
  <c r="G69"/>
  <c r="I69" s="1"/>
  <c r="K69" s="1"/>
  <c r="J68"/>
  <c r="G68"/>
  <c r="I68" s="1"/>
  <c r="J58"/>
  <c r="G58"/>
  <c r="I58" s="1"/>
  <c r="J57"/>
  <c r="G57"/>
  <c r="I57" s="1"/>
  <c r="J56"/>
  <c r="G56"/>
  <c r="I56" s="1"/>
  <c r="K56" s="1"/>
  <c r="J55"/>
  <c r="G55"/>
  <c r="I55" s="1"/>
  <c r="J54"/>
  <c r="G54"/>
  <c r="I54" s="1"/>
  <c r="K54" s="1"/>
  <c r="J53"/>
  <c r="G53"/>
  <c r="I53" s="1"/>
  <c r="K53" s="1"/>
  <c r="J52"/>
  <c r="I52"/>
  <c r="K52" s="1"/>
  <c r="G52"/>
  <c r="J51"/>
  <c r="G51"/>
  <c r="I51" s="1"/>
  <c r="J50"/>
  <c r="G50"/>
  <c r="I50" s="1"/>
  <c r="J49"/>
  <c r="G49"/>
  <c r="I49" s="1"/>
  <c r="J48"/>
  <c r="G48"/>
  <c r="I48" s="1"/>
  <c r="J34"/>
  <c r="G34"/>
  <c r="I34" s="1"/>
  <c r="J33"/>
  <c r="G33"/>
  <c r="I33" s="1"/>
  <c r="J32"/>
  <c r="G32"/>
  <c r="I32" s="1"/>
  <c r="J31"/>
  <c r="G31"/>
  <c r="I31" s="1"/>
  <c r="J30"/>
  <c r="G30"/>
  <c r="I30" s="1"/>
  <c r="J29"/>
  <c r="G29"/>
  <c r="I29" s="1"/>
  <c r="J28"/>
  <c r="G28"/>
  <c r="I28" s="1"/>
  <c r="J27"/>
  <c r="G27"/>
  <c r="I27" s="1"/>
  <c r="J26"/>
  <c r="G26"/>
  <c r="J25"/>
  <c r="G25"/>
  <c r="I25" s="1"/>
  <c r="J24"/>
  <c r="G24"/>
  <c r="I24" s="1"/>
  <c r="J18"/>
  <c r="G18"/>
  <c r="I18" s="1"/>
  <c r="J17"/>
  <c r="G17"/>
  <c r="I17" s="1"/>
  <c r="J16"/>
  <c r="G16"/>
  <c r="I16" s="1"/>
  <c r="J15"/>
  <c r="G15"/>
  <c r="I15" s="1"/>
  <c r="J14"/>
  <c r="G14"/>
  <c r="I14" s="1"/>
  <c r="J13"/>
  <c r="G13"/>
  <c r="I13" s="1"/>
  <c r="J12"/>
  <c r="G12"/>
  <c r="I12" s="1"/>
  <c r="J11"/>
  <c r="G11"/>
  <c r="I11" s="1"/>
  <c r="J10"/>
  <c r="G10"/>
  <c r="I10" s="1"/>
  <c r="J9"/>
  <c r="G9"/>
  <c r="I9" s="1"/>
  <c r="J240" i="1"/>
  <c r="G240"/>
  <c r="I240" s="1"/>
  <c r="K240" s="1"/>
  <c r="J239"/>
  <c r="G239"/>
  <c r="I239" s="1"/>
  <c r="K239" s="1"/>
  <c r="J238"/>
  <c r="G238"/>
  <c r="I238" s="1"/>
  <c r="K238" s="1"/>
  <c r="J237"/>
  <c r="G237"/>
  <c r="I237" s="1"/>
  <c r="K237" s="1"/>
  <c r="J236"/>
  <c r="G236"/>
  <c r="I236" s="1"/>
  <c r="K236" s="1"/>
  <c r="J235"/>
  <c r="G235"/>
  <c r="I235" s="1"/>
  <c r="K235" s="1"/>
  <c r="J234"/>
  <c r="G234"/>
  <c r="I234" s="1"/>
  <c r="K234" s="1"/>
  <c r="J233"/>
  <c r="G233"/>
  <c r="I233" s="1"/>
  <c r="K233" s="1"/>
  <c r="J232"/>
  <c r="G232"/>
  <c r="I232" s="1"/>
  <c r="K232" s="1"/>
  <c r="J231"/>
  <c r="G231"/>
  <c r="I231" s="1"/>
  <c r="K231" s="1"/>
  <c r="J230"/>
  <c r="G230"/>
  <c r="I230" s="1"/>
  <c r="K230" s="1"/>
  <c r="J229"/>
  <c r="G229"/>
  <c r="I229" s="1"/>
  <c r="K229" s="1"/>
  <c r="J228"/>
  <c r="G228"/>
  <c r="I228" s="1"/>
  <c r="K228" s="1"/>
  <c r="J227"/>
  <c r="G227"/>
  <c r="I227" s="1"/>
  <c r="K227" s="1"/>
  <c r="J210"/>
  <c r="G210"/>
  <c r="I210" s="1"/>
  <c r="K210" s="1"/>
  <c r="J209"/>
  <c r="G209"/>
  <c r="I209" s="1"/>
  <c r="K209" s="1"/>
  <c r="J208"/>
  <c r="G208"/>
  <c r="I208" s="1"/>
  <c r="K208" s="1"/>
  <c r="J207"/>
  <c r="G207"/>
  <c r="I207" s="1"/>
  <c r="K207" s="1"/>
  <c r="J206"/>
  <c r="G206"/>
  <c r="I206" s="1"/>
  <c r="K206" s="1"/>
  <c r="J205"/>
  <c r="G205"/>
  <c r="I205" s="1"/>
  <c r="K205" s="1"/>
  <c r="J204"/>
  <c r="G204"/>
  <c r="I204" s="1"/>
  <c r="K204" s="1"/>
  <c r="J203"/>
  <c r="G203"/>
  <c r="I203" s="1"/>
  <c r="K203" s="1"/>
  <c r="J191"/>
  <c r="G191"/>
  <c r="I191" s="1"/>
  <c r="K191" s="1"/>
  <c r="J190"/>
  <c r="G190"/>
  <c r="I190" s="1"/>
  <c r="K190" s="1"/>
  <c r="J189"/>
  <c r="G189"/>
  <c r="I189" s="1"/>
  <c r="K189" s="1"/>
  <c r="J188"/>
  <c r="G188"/>
  <c r="I188" s="1"/>
  <c r="K188" s="1"/>
  <c r="J187"/>
  <c r="G187"/>
  <c r="I187" s="1"/>
  <c r="K187" s="1"/>
  <c r="J186"/>
  <c r="G186"/>
  <c r="I186" s="1"/>
  <c r="K186" s="1"/>
  <c r="J185"/>
  <c r="G185"/>
  <c r="I185" s="1"/>
  <c r="K185" s="1"/>
  <c r="J184"/>
  <c r="G184"/>
  <c r="I184" s="1"/>
  <c r="K184" s="1"/>
  <c r="J183"/>
  <c r="G183"/>
  <c r="I183" s="1"/>
  <c r="K183" s="1"/>
  <c r="J182"/>
  <c r="G182"/>
  <c r="I182" s="1"/>
  <c r="K182" s="1"/>
  <c r="J181"/>
  <c r="G181"/>
  <c r="I181" s="1"/>
  <c r="K181" s="1"/>
  <c r="J180"/>
  <c r="G180"/>
  <c r="I180" s="1"/>
  <c r="K180" s="1"/>
  <c r="J179"/>
  <c r="G179"/>
  <c r="I179" s="1"/>
  <c r="K179" s="1"/>
  <c r="J166"/>
  <c r="G166"/>
  <c r="I166" s="1"/>
  <c r="K166" s="1"/>
  <c r="J165"/>
  <c r="G165"/>
  <c r="I165" s="1"/>
  <c r="K165" s="1"/>
  <c r="J164"/>
  <c r="G164"/>
  <c r="I164" s="1"/>
  <c r="K164" s="1"/>
  <c r="J163"/>
  <c r="G163"/>
  <c r="I163" s="1"/>
  <c r="K163" s="1"/>
  <c r="J162"/>
  <c r="G162"/>
  <c r="I162" s="1"/>
  <c r="K162" s="1"/>
  <c r="J161"/>
  <c r="G161"/>
  <c r="I161" s="1"/>
  <c r="K161" s="1"/>
  <c r="J160"/>
  <c r="G160"/>
  <c r="I160" s="1"/>
  <c r="K160" s="1"/>
  <c r="J159"/>
  <c r="G159"/>
  <c r="I159" s="1"/>
  <c r="K159" s="1"/>
  <c r="J158"/>
  <c r="G158"/>
  <c r="I158" s="1"/>
  <c r="K158" s="1"/>
  <c r="J157"/>
  <c r="G157"/>
  <c r="I157" s="1"/>
  <c r="K157" s="1"/>
  <c r="J156"/>
  <c r="G156"/>
  <c r="I156" s="1"/>
  <c r="K156" s="1"/>
  <c r="J155"/>
  <c r="G155"/>
  <c r="I155" s="1"/>
  <c r="K155" s="1"/>
  <c r="J137"/>
  <c r="G137"/>
  <c r="I137" s="1"/>
  <c r="K137" s="1"/>
  <c r="J136"/>
  <c r="G136"/>
  <c r="I136" s="1"/>
  <c r="K136" s="1"/>
  <c r="J135"/>
  <c r="G135"/>
  <c r="I135" s="1"/>
  <c r="K135" s="1"/>
  <c r="J134"/>
  <c r="G134"/>
  <c r="I134" s="1"/>
  <c r="K134" s="1"/>
  <c r="J133"/>
  <c r="G133"/>
  <c r="I133" s="1"/>
  <c r="K133" s="1"/>
  <c r="J132"/>
  <c r="G132"/>
  <c r="I132" s="1"/>
  <c r="K132" s="1"/>
  <c r="J131"/>
  <c r="G131"/>
  <c r="I131" s="1"/>
  <c r="K131" s="1"/>
  <c r="J115"/>
  <c r="G115"/>
  <c r="I115" s="1"/>
  <c r="K115" s="1"/>
  <c r="J114"/>
  <c r="G114"/>
  <c r="I114" s="1"/>
  <c r="K114" s="1"/>
  <c r="J113"/>
  <c r="G113"/>
  <c r="I113" s="1"/>
  <c r="K113" s="1"/>
  <c r="J112"/>
  <c r="G112"/>
  <c r="I112" s="1"/>
  <c r="K112" s="1"/>
  <c r="J111"/>
  <c r="G111"/>
  <c r="I111" s="1"/>
  <c r="K111" s="1"/>
  <c r="J110"/>
  <c r="G110"/>
  <c r="I110" s="1"/>
  <c r="K110" s="1"/>
  <c r="J109"/>
  <c r="G109"/>
  <c r="J108"/>
  <c r="G108"/>
  <c r="I108" s="1"/>
  <c r="K108" s="1"/>
  <c r="J107"/>
  <c r="G107"/>
  <c r="I107" s="1"/>
  <c r="K107" s="1"/>
  <c r="J89"/>
  <c r="G89"/>
  <c r="I89" s="1"/>
  <c r="K89" s="1"/>
  <c r="J88"/>
  <c r="G88"/>
  <c r="I88" s="1"/>
  <c r="K88" s="1"/>
  <c r="J87"/>
  <c r="G87"/>
  <c r="I87" s="1"/>
  <c r="K87" s="1"/>
  <c r="J86"/>
  <c r="G86"/>
  <c r="I86" s="1"/>
  <c r="K86" s="1"/>
  <c r="J85"/>
  <c r="G85"/>
  <c r="I85" s="1"/>
  <c r="K85" s="1"/>
  <c r="J84"/>
  <c r="G84"/>
  <c r="I84" s="1"/>
  <c r="K84" s="1"/>
  <c r="J83"/>
  <c r="G83"/>
  <c r="I83" s="1"/>
  <c r="K83" s="1"/>
  <c r="J69"/>
  <c r="G69"/>
  <c r="I69" s="1"/>
  <c r="K69" s="1"/>
  <c r="J68"/>
  <c r="G68"/>
  <c r="I68" s="1"/>
  <c r="K68" s="1"/>
  <c r="J67"/>
  <c r="G67"/>
  <c r="I67" s="1"/>
  <c r="K67" s="1"/>
  <c r="J66"/>
  <c r="G66"/>
  <c r="I66" s="1"/>
  <c r="K66" s="1"/>
  <c r="J65"/>
  <c r="G65"/>
  <c r="I65" s="1"/>
  <c r="K65" s="1"/>
  <c r="J64"/>
  <c r="G64"/>
  <c r="J63"/>
  <c r="G63"/>
  <c r="I63" s="1"/>
  <c r="K63" s="1"/>
  <c r="J62"/>
  <c r="G62"/>
  <c r="I62" s="1"/>
  <c r="K62" s="1"/>
  <c r="J61"/>
  <c r="G61"/>
  <c r="I61" s="1"/>
  <c r="K61" s="1"/>
  <c r="J60"/>
  <c r="G60"/>
  <c r="I60" s="1"/>
  <c r="K60" s="1"/>
  <c r="J59"/>
  <c r="G59"/>
  <c r="I59" s="1"/>
  <c r="K59" s="1"/>
  <c r="J33"/>
  <c r="G33"/>
  <c r="I33" s="1"/>
  <c r="K33" s="1"/>
  <c r="J32"/>
  <c r="G32"/>
  <c r="I32" s="1"/>
  <c r="K32" s="1"/>
  <c r="J31"/>
  <c r="G31"/>
  <c r="I31" s="1"/>
  <c r="K31" s="1"/>
  <c r="J30"/>
  <c r="G30"/>
  <c r="I30" s="1"/>
  <c r="K30" s="1"/>
  <c r="J25"/>
  <c r="G25"/>
  <c r="I25" s="1"/>
  <c r="K25" s="1"/>
  <c r="J24"/>
  <c r="G24"/>
  <c r="I24" s="1"/>
  <c r="K24" s="1"/>
  <c r="J23"/>
  <c r="G23"/>
  <c r="I23" s="1"/>
  <c r="K23" s="1"/>
  <c r="J22"/>
  <c r="G22"/>
  <c r="I22" s="1"/>
  <c r="K22" s="1"/>
  <c r="J21"/>
  <c r="G21"/>
  <c r="I21" s="1"/>
  <c r="K21" s="1"/>
  <c r="J20"/>
  <c r="G20"/>
  <c r="I20" s="1"/>
  <c r="K20" s="1"/>
  <c r="J19"/>
  <c r="G19"/>
  <c r="I19" s="1"/>
  <c r="K19" s="1"/>
  <c r="J18"/>
  <c r="I18"/>
  <c r="K18" s="1"/>
  <c r="J17"/>
  <c r="G17"/>
  <c r="I17" s="1"/>
  <c r="K17" s="1"/>
  <c r="J16"/>
  <c r="G16"/>
  <c r="I16" s="1"/>
  <c r="K16" s="1"/>
  <c r="J15"/>
  <c r="G15"/>
  <c r="I15" s="1"/>
  <c r="K15" s="1"/>
  <c r="J14"/>
  <c r="G14"/>
  <c r="I14" s="1"/>
  <c r="K14" s="1"/>
  <c r="J13"/>
  <c r="G13"/>
  <c r="I13" s="1"/>
  <c r="K13" s="1"/>
  <c r="J12"/>
  <c r="G12"/>
  <c r="I12" s="1"/>
  <c r="K12" s="1"/>
  <c r="J11"/>
  <c r="G11"/>
  <c r="I11" s="1"/>
  <c r="K11" s="1"/>
  <c r="J10"/>
  <c r="G10"/>
  <c r="I10" s="1"/>
  <c r="K10" s="1"/>
  <c r="J9"/>
  <c r="G9"/>
  <c r="K10" i="2" l="1"/>
  <c r="K18"/>
  <c r="K131"/>
  <c r="K132"/>
  <c r="K134"/>
  <c r="K138"/>
  <c r="K154"/>
  <c r="K24"/>
  <c r="K25"/>
  <c r="K27"/>
  <c r="K31"/>
  <c r="K91"/>
  <c r="K92"/>
  <c r="K94"/>
  <c r="K109"/>
  <c r="K155"/>
  <c r="K156"/>
  <c r="K158"/>
  <c r="K170"/>
  <c r="K12"/>
  <c r="K14"/>
  <c r="K32"/>
  <c r="K33"/>
  <c r="K48"/>
  <c r="K70"/>
  <c r="K71"/>
  <c r="K73"/>
  <c r="K110"/>
  <c r="K111"/>
  <c r="K113"/>
  <c r="K139"/>
  <c r="K148"/>
  <c r="K150"/>
  <c r="K171"/>
  <c r="K172"/>
  <c r="K15"/>
  <c r="K16"/>
  <c r="K28"/>
  <c r="K29"/>
  <c r="K49"/>
  <c r="K50"/>
  <c r="K57"/>
  <c r="K58"/>
  <c r="K74"/>
  <c r="K88"/>
  <c r="K95"/>
  <c r="K96"/>
  <c r="K114"/>
  <c r="K128"/>
  <c r="K135"/>
  <c r="K136"/>
  <c r="K151"/>
  <c r="K152"/>
  <c r="K159"/>
  <c r="K160"/>
  <c r="K13"/>
  <c r="K17"/>
  <c r="K30"/>
  <c r="K34"/>
  <c r="K51"/>
  <c r="K55"/>
  <c r="K68"/>
  <c r="K72"/>
  <c r="K89"/>
  <c r="K93"/>
  <c r="K108"/>
  <c r="K112"/>
  <c r="K129"/>
  <c r="K133"/>
  <c r="K137"/>
  <c r="K149"/>
  <c r="K153"/>
  <c r="K157"/>
  <c r="K169"/>
  <c r="K173"/>
  <c r="K189"/>
  <c r="K190"/>
  <c r="K191"/>
  <c r="K192"/>
  <c r="K193"/>
  <c r="K194"/>
  <c r="K195"/>
  <c r="K196"/>
  <c r="K197"/>
  <c r="K198"/>
  <c r="K199"/>
  <c r="K200"/>
  <c r="K205"/>
  <c r="K206"/>
  <c r="K9"/>
  <c r="K11"/>
  <c r="I9" i="1"/>
  <c r="K9" l="1"/>
</calcChain>
</file>

<file path=xl/sharedStrings.xml><?xml version="1.0" encoding="utf-8"?>
<sst xmlns="http://schemas.openxmlformats.org/spreadsheetml/2006/main" count="963" uniqueCount="153">
  <si>
    <t>แบบรายงานการปรับเกลี่ยงบประมาณเงินอุดหนุนเฉพาะกิจ  โครงการสร้างหลักประกันด้านรายได้ผู้สูงอายุ ตามนโยบายเร่งด่วนของรัฐบาล</t>
  </si>
  <si>
    <t>งบประมาณรายจ่ายประจำปีงบประมาณ พ.ศ. ๒๕๕๔</t>
  </si>
  <si>
    <t>จังหวัดพิษณุโลก</t>
  </si>
  <si>
    <t>จำนวนผู้สูงอายุที่มีสิทธิ์ได้รับ</t>
  </si>
  <si>
    <t>กรมจัดสรร</t>
  </si>
  <si>
    <t xml:space="preserve"> - ขาด</t>
  </si>
  <si>
    <t>คืนสะสม งวดแรก</t>
  </si>
  <si>
    <t>กันไว้จ่าย</t>
  </si>
  <si>
    <t>คืน จังหวัด</t>
  </si>
  <si>
    <t>ลำดับ</t>
  </si>
  <si>
    <t>อำเภอ</t>
  </si>
  <si>
    <t>อปท.</t>
  </si>
  <si>
    <t>เงินเบี้ยยังชีพผู้สูงอายุที่เสนอของบประมาณ</t>
  </si>
  <si>
    <t>งบประมาณให้</t>
  </si>
  <si>
    <t xml:space="preserve"> +เกิน</t>
  </si>
  <si>
    <t>สถ.จัดสรร</t>
  </si>
  <si>
    <t xml:space="preserve"> 6  เดือน</t>
  </si>
  <si>
    <t>4 เดือน</t>
  </si>
  <si>
    <t>ยอดรายงาน</t>
  </si>
  <si>
    <t>ยอดปัจจุบัน</t>
  </si>
  <si>
    <t>(คน)</t>
  </si>
  <si>
    <t>งวดที่ 2</t>
  </si>
  <si>
    <t xml:space="preserve">  ต.ค. - มี.ค. 54</t>
  </si>
  <si>
    <t>เม.ย. - ก.ค. 54</t>
  </si>
  <si>
    <t>เมืองพิษณุโลก</t>
  </si>
  <si>
    <t>ทน.พิษณุโลก</t>
  </si>
  <si>
    <t>ทต.บ้านใหม่</t>
  </si>
  <si>
    <t>ทต.พลายชุมพล</t>
  </si>
  <si>
    <t>อบต.หัวรอ</t>
  </si>
  <si>
    <t>อบต.วัดพริก</t>
  </si>
  <si>
    <t>อบต.บ้านกร่าง</t>
  </si>
  <si>
    <t>อบต.ท่าโพธิ์</t>
  </si>
  <si>
    <t>อบต.สมอแข</t>
  </si>
  <si>
    <t>อบต.ดอนทอง</t>
  </si>
  <si>
    <t>อบต.ปากโทก</t>
  </si>
  <si>
    <t>อบต.บ้านคลอง</t>
  </si>
  <si>
    <t>อบต.ท่าทอง</t>
  </si>
  <si>
    <t>อบต.มะขามสูง</t>
  </si>
  <si>
    <t>อบต.บ้านป่า</t>
  </si>
  <si>
    <t>อบต.วัดจันทร์</t>
  </si>
  <si>
    <t>อบต.อรัญญิก</t>
  </si>
  <si>
    <t>อบต.บึงพระ</t>
  </si>
  <si>
    <t>อบต.ไผ่ขอดอน</t>
  </si>
  <si>
    <t>อบต.จอมทอง</t>
  </si>
  <si>
    <t>อบต.วังน้ำคู้</t>
  </si>
  <si>
    <t>อบต.งิ้วงาม</t>
  </si>
  <si>
    <t>นครไทย</t>
  </si>
  <si>
    <t>ทต.นครไทย</t>
  </si>
  <si>
    <t>ทต.บ้านแยง</t>
  </si>
  <si>
    <t>อบต.หนองกะท้าว</t>
  </si>
  <si>
    <t>อบต.บ้านพร้าว</t>
  </si>
  <si>
    <t>อบต.นครชุม</t>
  </si>
  <si>
    <t>อบต.น้ำกุ่ม</t>
  </si>
  <si>
    <t>อบต.ห้วยเฮี้ย</t>
  </si>
  <si>
    <t>อบต.นาบัว</t>
  </si>
  <si>
    <t>อบต.บ่อโพธิ์</t>
  </si>
  <si>
    <t>อบต.ยางโกลน</t>
  </si>
  <si>
    <t>อบต.เนินเพิ่ม</t>
  </si>
  <si>
    <t>ชาติตระการ</t>
  </si>
  <si>
    <t>ทต.ป่าแดง</t>
  </si>
  <si>
    <t>อบต.สวนเมี่ยง</t>
  </si>
  <si>
    <t>อบต.บ้านดง</t>
  </si>
  <si>
    <t>อบต.ชาติตระการ</t>
  </si>
  <si>
    <t>อบต.ป่าแดง</t>
  </si>
  <si>
    <t>อบต.บ่อภาค</t>
  </si>
  <si>
    <t>อบต.ท่าสะแก</t>
  </si>
  <si>
    <t>บางกระทุ่ม</t>
  </si>
  <si>
    <t>ทต.บางกระทุ่ม</t>
  </si>
  <si>
    <t>ทต.เนินกุ่ม</t>
  </si>
  <si>
    <t>อบต.ไผ่ล้อม</t>
  </si>
  <si>
    <t>อบต.บ้านไร่</t>
  </si>
  <si>
    <t>อบต.บางกระทุ่ม</t>
  </si>
  <si>
    <t>อบต.นครป่าหมาก</t>
  </si>
  <si>
    <t>อบต.สนามคลี</t>
  </si>
  <si>
    <t>อบต.ท่าตาล</t>
  </si>
  <si>
    <t>อบต.โคกสลุด</t>
  </si>
  <si>
    <t>วัดโบสถ์</t>
  </si>
  <si>
    <t>ทต.วัดโบสถ์</t>
  </si>
  <si>
    <t>อบต.คันโช้ง</t>
  </si>
  <si>
    <t>อบต.วัดโบสถ์</t>
  </si>
  <si>
    <t>อบต.ท้อแท้</t>
  </si>
  <si>
    <t>อบต.ท่างาม</t>
  </si>
  <si>
    <t>อบต.บ้านยาง</t>
  </si>
  <si>
    <t>อบต.หินลาด</t>
  </si>
  <si>
    <t>วังทอง</t>
  </si>
  <si>
    <t>ทต.วังทอง</t>
  </si>
  <si>
    <t>อบต.บ้านกลาง</t>
  </si>
  <si>
    <t>อบต.วังนกแอ่น</t>
  </si>
  <si>
    <t>อบต.แก่งโสภา</t>
  </si>
  <si>
    <t>อบต.พันชาลี</t>
  </si>
  <si>
    <t>อบต.วังทอง</t>
  </si>
  <si>
    <t>อบต.ชัยนาม</t>
  </si>
  <si>
    <t>อบต.ดินทอง</t>
  </si>
  <si>
    <t>อบต.หนองพระ</t>
  </si>
  <si>
    <t>อบต.ท่าหมื่นราม</t>
  </si>
  <si>
    <t>อบต.แม่ระกา</t>
  </si>
  <si>
    <t>อบต.วังพิกุล</t>
  </si>
  <si>
    <t>บางระกำ</t>
  </si>
  <si>
    <t>ทต.บางระกำ</t>
  </si>
  <si>
    <t>ทต.ปลักแรด</t>
  </si>
  <si>
    <t>ทต.บึงระมาณ</t>
  </si>
  <si>
    <t>ทต.พันเสา</t>
  </si>
  <si>
    <t>อบต.บางระกำ</t>
  </si>
  <si>
    <t>อบต.ชุมแสง ฯ</t>
  </si>
  <si>
    <t>อบต.บึงกอก</t>
  </si>
  <si>
    <t>อบต.หนองกุลา</t>
  </si>
  <si>
    <t>อบต.ท่านางงาม</t>
  </si>
  <si>
    <t>อบต.นิคมพัฒนา</t>
  </si>
  <si>
    <t>อบต.วังอิทก</t>
  </si>
  <si>
    <t>อบต.บ่อทอง</t>
  </si>
  <si>
    <t>อบต.คุยม่วง</t>
  </si>
  <si>
    <t>เนินมะปราง</t>
  </si>
  <si>
    <t>ทต.เนินมะปราง</t>
  </si>
  <si>
    <t>ทต.ไทรย้อย</t>
  </si>
  <si>
    <t>ทต.บ้านมุง</t>
  </si>
  <si>
    <t>อบต.ชมพู</t>
  </si>
  <si>
    <t>อบต.วังโพรง</t>
  </si>
  <si>
    <t>อบต.บ้านน้อย ฯ</t>
  </si>
  <si>
    <t>อบต.วังยาง</t>
  </si>
  <si>
    <t>อบต.เนินมะปราง</t>
  </si>
  <si>
    <t>พรหมพิราม</t>
  </si>
  <si>
    <t>ทต.พรหมพิราม</t>
  </si>
  <si>
    <t>ทต.วงฆ้อง</t>
  </si>
  <si>
    <t>อบต.ทับยายเชียง</t>
  </si>
  <si>
    <t>อบต.พรหมพิราม</t>
  </si>
  <si>
    <t>อบต.ตลุกเทียม</t>
  </si>
  <si>
    <t>อบต.วงฆ้อง</t>
  </si>
  <si>
    <t>อบต.หนองแขม</t>
  </si>
  <si>
    <t>อบต.มะต้อง</t>
  </si>
  <si>
    <t>อบต.ศรีภิรมย์</t>
  </si>
  <si>
    <t>อบต.ดงประคำ</t>
  </si>
  <si>
    <t>อบต.วังวน</t>
  </si>
  <si>
    <t>อบต.หอกลอง</t>
  </si>
  <si>
    <t>อบต.ท่าช้าง</t>
  </si>
  <si>
    <t>อบต.มะตูม</t>
  </si>
  <si>
    <t xml:space="preserve">แบบรายงานการปรับเกลี่ยงบประมาณเงินอุดหนุนเฉพาะกิจ  สำหรับสนับสนุนการเสริมสร้างสวัสดิการทางสังคมให้แก่ผู้พิการหรือทุพพลภาพ  </t>
  </si>
  <si>
    <t>งบประมาณรายจ่ายประจำปีงบประมาณ พ.ศ. ๒๕๕๔ งวดที่ 2</t>
  </si>
  <si>
    <t>จำนวนผู้พิการที่มีสิทธิ์ได้รับ</t>
  </si>
  <si>
    <t>เงินเบี้ยยังชีพผู้พิการที่เสนอของบประมาณ</t>
  </si>
  <si>
    <t>3 เดือน</t>
  </si>
  <si>
    <t>รายงานปรับเกลี่ย</t>
  </si>
  <si>
    <t>เม.ย. - มิ.ย. 54</t>
  </si>
  <si>
    <t>อบต.ชุมแสงสงคราม</t>
  </si>
  <si>
    <t>อำเภอเมืองพิษณุโลก</t>
  </si>
  <si>
    <t>อำเภอนครไทย</t>
  </si>
  <si>
    <t>อำเภอชาติตระการ</t>
  </si>
  <si>
    <t>อำเภอบางกระทุ่ม</t>
  </si>
  <si>
    <t>อำเภอวัดโบสถ์</t>
  </si>
  <si>
    <t>อำเภอวังทอง</t>
  </si>
  <si>
    <t>อำเภอบางระกำ</t>
  </si>
  <si>
    <t>อำเภอเนินมะปราง</t>
  </si>
  <si>
    <t>อำเภอพรหมพิราม</t>
  </si>
  <si>
    <t>อำเภอเมืองนครไทย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</si>
</sst>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0_ ;[Red]\-0\ "/>
    <numFmt numFmtId="188" formatCode="_-* #,##0_-;\-* #,##0_-;_-* &quot;-&quot;??_-;_-@_-"/>
    <numFmt numFmtId="189" formatCode="#,##0_ ;\-#,##0\ "/>
  </numFmts>
  <fonts count="8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8"/>
      <name val="AngsanaUPC"/>
      <family val="1"/>
      <charset val="222"/>
    </font>
    <font>
      <b/>
      <sz val="18"/>
      <name val="AngsanaUPC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2" fillId="0" borderId="0" xfId="2" applyFont="1"/>
    <xf numFmtId="0" fontId="2" fillId="0" borderId="2" xfId="2" applyFont="1" applyFill="1" applyBorder="1"/>
    <xf numFmtId="0" fontId="2" fillId="0" borderId="2" xfId="2" applyFont="1" applyFill="1" applyBorder="1" applyAlignment="1">
      <alignment horizontal="center" vertical="center" wrapText="1"/>
    </xf>
    <xf numFmtId="187" fontId="2" fillId="0" borderId="2" xfId="2" applyNumberFormat="1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0" xfId="2" applyFont="1" applyFill="1" applyBorder="1"/>
    <xf numFmtId="0" fontId="2" fillId="0" borderId="5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 wrapText="1"/>
    </xf>
    <xf numFmtId="187" fontId="2" fillId="0" borderId="5" xfId="2" applyNumberFormat="1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5" xfId="2" applyFont="1" applyFill="1" applyBorder="1"/>
    <xf numFmtId="188" fontId="2" fillId="0" borderId="5" xfId="2" applyNumberFormat="1" applyFont="1" applyFill="1" applyBorder="1" applyAlignment="1">
      <alignment horizontal="center" vertical="center" wrapText="1"/>
    </xf>
    <xf numFmtId="0" fontId="3" fillId="0" borderId="0" xfId="2" applyFont="1"/>
    <xf numFmtId="0" fontId="3" fillId="0" borderId="8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left" vertical="center"/>
    </xf>
    <xf numFmtId="3" fontId="3" fillId="0" borderId="8" xfId="1" applyNumberFormat="1" applyFont="1" applyFill="1" applyBorder="1" applyAlignment="1">
      <alignment horizontal="center"/>
    </xf>
    <xf numFmtId="188" fontId="3" fillId="0" borderId="8" xfId="1" applyNumberFormat="1" applyFont="1" applyFill="1" applyBorder="1" applyAlignment="1">
      <alignment horizontal="center"/>
    </xf>
    <xf numFmtId="188" fontId="3" fillId="0" borderId="8" xfId="1" applyNumberFormat="1" applyFont="1" applyFill="1" applyBorder="1" applyAlignment="1">
      <alignment vertical="center"/>
    </xf>
    <xf numFmtId="188" fontId="3" fillId="0" borderId="8" xfId="1" applyNumberFormat="1" applyFont="1" applyBorder="1" applyAlignment="1"/>
    <xf numFmtId="188" fontId="3" fillId="0" borderId="8" xfId="1" applyNumberFormat="1" applyFont="1" applyBorder="1"/>
    <xf numFmtId="0" fontId="3" fillId="0" borderId="9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left" vertical="center"/>
    </xf>
    <xf numFmtId="3" fontId="3" fillId="0" borderId="9" xfId="1" applyNumberFormat="1" applyFont="1" applyFill="1" applyBorder="1" applyAlignment="1">
      <alignment horizontal="center"/>
    </xf>
    <xf numFmtId="188" fontId="3" fillId="0" borderId="9" xfId="1" applyNumberFormat="1" applyFont="1" applyFill="1" applyBorder="1" applyAlignment="1">
      <alignment vertical="center"/>
    </xf>
    <xf numFmtId="188" fontId="3" fillId="0" borderId="9" xfId="1" applyNumberFormat="1" applyFont="1" applyBorder="1"/>
    <xf numFmtId="0" fontId="3" fillId="2" borderId="0" xfId="2" applyFont="1" applyFill="1"/>
    <xf numFmtId="0" fontId="3" fillId="2" borderId="9" xfId="2" applyFont="1" applyFill="1" applyBorder="1" applyAlignment="1">
      <alignment horizontal="left" vertical="center"/>
    </xf>
    <xf numFmtId="3" fontId="3" fillId="2" borderId="9" xfId="1" applyNumberFormat="1" applyFont="1" applyFill="1" applyBorder="1" applyAlignment="1">
      <alignment horizontal="center"/>
    </xf>
    <xf numFmtId="0" fontId="3" fillId="2" borderId="0" xfId="2" applyFont="1" applyFill="1" applyBorder="1"/>
    <xf numFmtId="0" fontId="3" fillId="2" borderId="9" xfId="2" applyFont="1" applyFill="1" applyBorder="1"/>
    <xf numFmtId="0" fontId="3" fillId="0" borderId="10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left" vertical="center"/>
    </xf>
    <xf numFmtId="3" fontId="3" fillId="2" borderId="10" xfId="1" applyNumberFormat="1" applyFont="1" applyFill="1" applyBorder="1" applyAlignment="1">
      <alignment horizontal="center"/>
    </xf>
    <xf numFmtId="188" fontId="3" fillId="0" borderId="10" xfId="1" applyNumberFormat="1" applyFont="1" applyFill="1" applyBorder="1" applyAlignment="1">
      <alignment vertical="center"/>
    </xf>
    <xf numFmtId="188" fontId="3" fillId="0" borderId="10" xfId="1" applyNumberFormat="1" applyFont="1" applyBorder="1"/>
    <xf numFmtId="0" fontId="2" fillId="0" borderId="0" xfId="2" applyFont="1" applyFill="1" applyBorder="1" applyAlignment="1">
      <alignment horizontal="center" vertical="center"/>
    </xf>
    <xf numFmtId="0" fontId="4" fillId="0" borderId="0" xfId="2" applyFont="1"/>
    <xf numFmtId="0" fontId="2" fillId="0" borderId="0" xfId="2" applyFont="1" applyAlignment="1">
      <alignment horizontal="center"/>
    </xf>
    <xf numFmtId="3" fontId="2" fillId="0" borderId="0" xfId="2" applyNumberFormat="1" applyFont="1" applyAlignment="1">
      <alignment horizontal="center"/>
    </xf>
    <xf numFmtId="189" fontId="2" fillId="0" borderId="0" xfId="2" applyNumberFormat="1" applyFont="1"/>
    <xf numFmtId="187" fontId="2" fillId="0" borderId="0" xfId="2" applyNumberFormat="1" applyFont="1"/>
    <xf numFmtId="188" fontId="2" fillId="0" borderId="0" xfId="2" applyNumberFormat="1" applyFont="1" applyAlignment="1"/>
    <xf numFmtId="3" fontId="3" fillId="0" borderId="0" xfId="2" applyNumberFormat="1" applyFont="1" applyAlignment="1">
      <alignment horizontal="center"/>
    </xf>
    <xf numFmtId="187" fontId="3" fillId="0" borderId="0" xfId="2" applyNumberFormat="1" applyFont="1"/>
    <xf numFmtId="189" fontId="3" fillId="0" borderId="0" xfId="2" applyNumberFormat="1" applyFont="1" applyAlignment="1"/>
    <xf numFmtId="0" fontId="3" fillId="0" borderId="0" xfId="2" applyFont="1" applyAlignment="1">
      <alignment horizontal="center"/>
    </xf>
    <xf numFmtId="187" fontId="3" fillId="0" borderId="0" xfId="2" applyNumberFormat="1" applyFont="1" applyAlignment="1"/>
    <xf numFmtId="0" fontId="5" fillId="0" borderId="0" xfId="2" applyFont="1"/>
    <xf numFmtId="0" fontId="3" fillId="0" borderId="0" xfId="2" applyFont="1" applyAlignment="1"/>
    <xf numFmtId="0" fontId="6" fillId="0" borderId="8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left" vertical="center"/>
    </xf>
    <xf numFmtId="3" fontId="6" fillId="0" borderId="8" xfId="1" applyNumberFormat="1" applyFont="1" applyFill="1" applyBorder="1" applyAlignment="1">
      <alignment horizontal="center"/>
    </xf>
    <xf numFmtId="188" fontId="6" fillId="0" borderId="8" xfId="1" applyNumberFormat="1" applyFont="1" applyFill="1" applyBorder="1" applyAlignment="1">
      <alignment vertical="center"/>
    </xf>
    <xf numFmtId="188" fontId="6" fillId="0" borderId="8" xfId="1" applyNumberFormat="1" applyFont="1" applyBorder="1"/>
    <xf numFmtId="0" fontId="6" fillId="0" borderId="9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left" vertical="center"/>
    </xf>
    <xf numFmtId="3" fontId="6" fillId="0" borderId="9" xfId="1" applyNumberFormat="1" applyFont="1" applyFill="1" applyBorder="1" applyAlignment="1">
      <alignment horizontal="center"/>
    </xf>
    <xf numFmtId="188" fontId="7" fillId="0" borderId="9" xfId="1" applyNumberFormat="1" applyFont="1" applyBorder="1" applyAlignment="1">
      <alignment vertical="center"/>
    </xf>
    <xf numFmtId="188" fontId="6" fillId="0" borderId="9" xfId="1" applyNumberFormat="1" applyFont="1" applyBorder="1"/>
    <xf numFmtId="188" fontId="6" fillId="0" borderId="9" xfId="1" applyNumberFormat="1" applyFont="1" applyBorder="1" applyAlignment="1">
      <alignment vertical="center"/>
    </xf>
    <xf numFmtId="0" fontId="6" fillId="2" borderId="9" xfId="2" applyFont="1" applyFill="1" applyBorder="1" applyAlignment="1">
      <alignment horizontal="left" vertical="center"/>
    </xf>
    <xf numFmtId="3" fontId="6" fillId="2" borderId="9" xfId="1" applyNumberFormat="1" applyFont="1" applyFill="1" applyBorder="1" applyAlignment="1">
      <alignment horizontal="center"/>
    </xf>
    <xf numFmtId="0" fontId="6" fillId="2" borderId="9" xfId="2" applyFont="1" applyFill="1" applyBorder="1"/>
    <xf numFmtId="0" fontId="6" fillId="0" borderId="10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left" vertical="center"/>
    </xf>
    <xf numFmtId="0" fontId="6" fillId="0" borderId="10" xfId="2" applyFont="1" applyFill="1" applyBorder="1" applyAlignment="1">
      <alignment horizontal="left" vertical="center"/>
    </xf>
    <xf numFmtId="3" fontId="6" fillId="2" borderId="10" xfId="1" applyNumberFormat="1" applyFont="1" applyFill="1" applyBorder="1" applyAlignment="1">
      <alignment horizontal="center"/>
    </xf>
    <xf numFmtId="3" fontId="6" fillId="0" borderId="10" xfId="1" applyNumberFormat="1" applyFont="1" applyFill="1" applyBorder="1" applyAlignment="1">
      <alignment horizontal="center"/>
    </xf>
    <xf numFmtId="188" fontId="6" fillId="0" borderId="10" xfId="1" applyNumberFormat="1" applyFont="1" applyBorder="1" applyAlignment="1">
      <alignment vertical="center"/>
    </xf>
    <xf numFmtId="188" fontId="6" fillId="0" borderId="10" xfId="1" applyNumberFormat="1" applyFont="1" applyBorder="1"/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Alignment="1">
      <alignment horizontal="center"/>
    </xf>
    <xf numFmtId="188" fontId="3" fillId="0" borderId="0" xfId="2" applyNumberFormat="1" applyFont="1"/>
    <xf numFmtId="188" fontId="3" fillId="0" borderId="9" xfId="1" applyNumberFormat="1" applyFont="1" applyFill="1" applyBorder="1" applyAlignment="1">
      <alignment horizontal="center"/>
    </xf>
    <xf numFmtId="188" fontId="3" fillId="0" borderId="9" xfId="1" applyNumberFormat="1" applyFont="1" applyBorder="1" applyAlignment="1"/>
    <xf numFmtId="188" fontId="3" fillId="0" borderId="10" xfId="1" applyNumberFormat="1" applyFont="1" applyFill="1" applyBorder="1" applyAlignment="1">
      <alignment horizontal="center"/>
    </xf>
    <xf numFmtId="188" fontId="3" fillId="0" borderId="10" xfId="1" applyNumberFormat="1" applyFont="1" applyBorder="1" applyAlignment="1"/>
    <xf numFmtId="0" fontId="2" fillId="0" borderId="1" xfId="2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/>
    </xf>
    <xf numFmtId="188" fontId="6" fillId="0" borderId="0" xfId="1" applyNumberFormat="1" applyFont="1" applyBorder="1" applyAlignment="1">
      <alignment vertical="center"/>
    </xf>
    <xf numFmtId="188" fontId="6" fillId="0" borderId="0" xfId="1" applyNumberFormat="1" applyFont="1" applyBorder="1"/>
    <xf numFmtId="0" fontId="2" fillId="0" borderId="0" xfId="2" applyFont="1" applyBorder="1"/>
    <xf numFmtId="0" fontId="3" fillId="0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left" vertical="center"/>
    </xf>
    <xf numFmtId="3" fontId="6" fillId="2" borderId="0" xfId="1" applyNumberFormat="1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left" vertical="center"/>
    </xf>
    <xf numFmtId="3" fontId="6" fillId="0" borderId="11" xfId="1" applyNumberFormat="1" applyFont="1" applyFill="1" applyBorder="1" applyAlignment="1">
      <alignment horizontal="center"/>
    </xf>
    <xf numFmtId="188" fontId="6" fillId="0" borderId="11" xfId="1" applyNumberFormat="1" applyFont="1" applyBorder="1" applyAlignment="1">
      <alignment vertical="center"/>
    </xf>
    <xf numFmtId="188" fontId="6" fillId="0" borderId="11" xfId="1" applyNumberFormat="1" applyFont="1" applyBorder="1"/>
    <xf numFmtId="0" fontId="6" fillId="0" borderId="12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left" vertical="center"/>
    </xf>
    <xf numFmtId="3" fontId="6" fillId="0" borderId="12" xfId="1" applyNumberFormat="1" applyFont="1" applyFill="1" applyBorder="1" applyAlignment="1">
      <alignment horizontal="center"/>
    </xf>
    <xf numFmtId="188" fontId="6" fillId="0" borderId="12" xfId="1" applyNumberFormat="1" applyFont="1" applyBorder="1" applyAlignment="1">
      <alignment vertical="center"/>
    </xf>
    <xf numFmtId="188" fontId="6" fillId="0" borderId="12" xfId="1" applyNumberFormat="1" applyFont="1" applyBorder="1"/>
    <xf numFmtId="0" fontId="2" fillId="0" borderId="13" xfId="2" applyFont="1" applyFill="1" applyBorder="1"/>
    <xf numFmtId="0" fontId="2" fillId="0" borderId="13" xfId="2" applyFont="1" applyFill="1" applyBorder="1" applyAlignment="1">
      <alignment horizontal="center" vertical="center" wrapText="1"/>
    </xf>
    <xf numFmtId="187" fontId="2" fillId="0" borderId="13" xfId="2" applyNumberFormat="1" applyFont="1" applyFill="1" applyBorder="1" applyAlignment="1">
      <alignment horizontal="center"/>
    </xf>
    <xf numFmtId="0" fontId="2" fillId="0" borderId="13" xfId="2" applyFont="1" applyFill="1" applyBorder="1" applyAlignment="1">
      <alignment horizontal="center"/>
    </xf>
    <xf numFmtId="188" fontId="6" fillId="0" borderId="12" xfId="1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3" fontId="3" fillId="0" borderId="0" xfId="1" applyNumberFormat="1" applyFont="1" applyFill="1" applyBorder="1" applyAlignment="1">
      <alignment horizontal="center"/>
    </xf>
    <xf numFmtId="188" fontId="3" fillId="0" borderId="0" xfId="1" applyNumberFormat="1" applyFont="1" applyFill="1" applyBorder="1" applyAlignment="1">
      <alignment horizontal="center"/>
    </xf>
    <xf numFmtId="188" fontId="3" fillId="0" borderId="0" xfId="1" applyNumberFormat="1" applyFont="1" applyFill="1" applyBorder="1" applyAlignment="1">
      <alignment vertical="center"/>
    </xf>
    <xf numFmtId="188" fontId="3" fillId="0" borderId="0" xfId="1" applyNumberFormat="1" applyFont="1" applyBorder="1" applyAlignment="1"/>
    <xf numFmtId="188" fontId="3" fillId="0" borderId="0" xfId="1" applyNumberFormat="1" applyFont="1" applyBorder="1"/>
    <xf numFmtId="0" fontId="3" fillId="2" borderId="0" xfId="2" applyFont="1" applyFill="1" applyBorder="1" applyAlignment="1">
      <alignment horizontal="left" vertical="center"/>
    </xf>
    <xf numFmtId="3" fontId="3" fillId="2" borderId="0" xfId="1" applyNumberFormat="1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left" vertical="center"/>
    </xf>
    <xf numFmtId="3" fontId="3" fillId="0" borderId="12" xfId="1" applyNumberFormat="1" applyFont="1" applyFill="1" applyBorder="1" applyAlignment="1">
      <alignment horizontal="center"/>
    </xf>
    <xf numFmtId="188" fontId="3" fillId="0" borderId="12" xfId="1" applyNumberFormat="1" applyFont="1" applyFill="1" applyBorder="1" applyAlignment="1">
      <alignment horizontal="center"/>
    </xf>
    <xf numFmtId="188" fontId="3" fillId="0" borderId="12" xfId="1" applyNumberFormat="1" applyFont="1" applyFill="1" applyBorder="1" applyAlignment="1">
      <alignment vertical="center"/>
    </xf>
    <xf numFmtId="188" fontId="3" fillId="0" borderId="12" xfId="1" applyNumberFormat="1" applyFont="1" applyBorder="1" applyAlignment="1"/>
    <xf numFmtId="188" fontId="3" fillId="0" borderId="12" xfId="1" applyNumberFormat="1" applyFont="1" applyBorder="1"/>
    <xf numFmtId="0" fontId="3" fillId="0" borderId="10" xfId="2" applyFont="1" applyFill="1" applyBorder="1" applyAlignment="1">
      <alignment horizontal="left" vertical="center"/>
    </xf>
    <xf numFmtId="3" fontId="3" fillId="0" borderId="10" xfId="1" applyNumberFormat="1" applyFont="1" applyFill="1" applyBorder="1" applyAlignment="1">
      <alignment horizontal="center"/>
    </xf>
    <xf numFmtId="3" fontId="2" fillId="0" borderId="0" xfId="2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7"/>
  <sheetViews>
    <sheetView showGridLines="0" topLeftCell="A34" zoomScale="70" zoomScaleNormal="70" workbookViewId="0">
      <selection activeCell="N19" sqref="N19"/>
    </sheetView>
  </sheetViews>
  <sheetFormatPr defaultRowHeight="21"/>
  <cols>
    <col min="1" max="1" width="4.625" style="48" customWidth="1"/>
    <col min="2" max="2" width="12.625" style="13" customWidth="1"/>
    <col min="3" max="3" width="17.125" style="13" customWidth="1"/>
    <col min="4" max="4" width="8.875" style="13" customWidth="1"/>
    <col min="5" max="5" width="9.875" style="46" customWidth="1"/>
    <col min="6" max="6" width="9.25" style="73" customWidth="1"/>
    <col min="7" max="7" width="8.25" style="46" bestFit="1" customWidth="1"/>
    <col min="8" max="8" width="11" style="44" customWidth="1"/>
    <col min="9" max="9" width="14.625" style="13" customWidth="1"/>
    <col min="10" max="10" width="13.375" style="13" bestFit="1" customWidth="1"/>
    <col min="11" max="11" width="12" style="13" customWidth="1"/>
    <col min="12" max="16384" width="9" style="13"/>
  </cols>
  <sheetData>
    <row r="1" spans="1:11" s="1" customFormat="1" ht="23.25" customHeight="1">
      <c r="A1" s="119" t="s">
        <v>135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s="1" customFormat="1" ht="23.25" customHeight="1">
      <c r="A2" s="119" t="s">
        <v>136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s="1" customFormat="1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s="83" customFormat="1">
      <c r="A4" s="36"/>
      <c r="B4" s="84" t="s">
        <v>143</v>
      </c>
      <c r="C4" s="36"/>
      <c r="D4" s="36"/>
      <c r="E4" s="36"/>
      <c r="F4" s="36"/>
      <c r="G4" s="36"/>
      <c r="H4" s="36"/>
      <c r="I4" s="36"/>
      <c r="J4" s="36"/>
      <c r="K4" s="36"/>
    </row>
    <row r="5" spans="1:11" s="6" customFormat="1" ht="42" customHeight="1">
      <c r="A5" s="2"/>
      <c r="B5" s="2"/>
      <c r="C5" s="2"/>
      <c r="D5" s="121" t="s">
        <v>137</v>
      </c>
      <c r="E5" s="122"/>
      <c r="F5" s="3" t="s">
        <v>4</v>
      </c>
      <c r="G5" s="3" t="s">
        <v>5</v>
      </c>
      <c r="H5" s="4"/>
      <c r="I5" s="5" t="s">
        <v>6</v>
      </c>
      <c r="J5" s="5" t="s">
        <v>7</v>
      </c>
      <c r="K5" s="5" t="s">
        <v>8</v>
      </c>
    </row>
    <row r="6" spans="1:11" s="6" customFormat="1" ht="56.25" customHeight="1">
      <c r="A6" s="7" t="s">
        <v>9</v>
      </c>
      <c r="B6" s="7" t="s">
        <v>10</v>
      </c>
      <c r="C6" s="7" t="s">
        <v>11</v>
      </c>
      <c r="D6" s="123" t="s">
        <v>138</v>
      </c>
      <c r="E6" s="124"/>
      <c r="F6" s="8" t="s">
        <v>13</v>
      </c>
      <c r="G6" s="8" t="s">
        <v>14</v>
      </c>
      <c r="H6" s="9" t="s">
        <v>15</v>
      </c>
      <c r="I6" s="10" t="s">
        <v>16</v>
      </c>
      <c r="J6" s="10" t="s">
        <v>139</v>
      </c>
      <c r="K6" s="10"/>
    </row>
    <row r="7" spans="1:11" ht="42">
      <c r="A7" s="11"/>
      <c r="B7" s="11"/>
      <c r="C7" s="11"/>
      <c r="D7" s="3" t="s">
        <v>140</v>
      </c>
      <c r="E7" s="3" t="s">
        <v>19</v>
      </c>
      <c r="F7" s="8" t="s">
        <v>20</v>
      </c>
      <c r="G7" s="8"/>
      <c r="H7" s="9" t="s">
        <v>21</v>
      </c>
      <c r="I7" s="10" t="s">
        <v>22</v>
      </c>
      <c r="J7" s="10" t="s">
        <v>141</v>
      </c>
      <c r="K7" s="10"/>
    </row>
    <row r="8" spans="1:11" s="6" customFormat="1" ht="23.25" customHeight="1">
      <c r="A8" s="11"/>
      <c r="B8" s="11"/>
      <c r="C8" s="11"/>
      <c r="D8" s="8" t="s">
        <v>20</v>
      </c>
      <c r="E8" s="8" t="s">
        <v>20</v>
      </c>
      <c r="F8" s="8"/>
      <c r="G8" s="8"/>
      <c r="H8" s="9"/>
      <c r="I8" s="10"/>
      <c r="J8" s="10"/>
      <c r="K8" s="10"/>
    </row>
    <row r="9" spans="1:11" ht="26.25">
      <c r="A9" s="50">
        <v>1</v>
      </c>
      <c r="B9" s="51" t="s">
        <v>24</v>
      </c>
      <c r="C9" s="51" t="s">
        <v>25</v>
      </c>
      <c r="D9" s="52">
        <v>689</v>
      </c>
      <c r="E9" s="52">
        <v>582</v>
      </c>
      <c r="F9" s="52">
        <v>454</v>
      </c>
      <c r="G9" s="52">
        <f>SUM(F9-D9)</f>
        <v>-235</v>
      </c>
      <c r="H9" s="53">
        <v>1990500</v>
      </c>
      <c r="I9" s="54">
        <f>SUM(G9*6*500)</f>
        <v>-705000</v>
      </c>
      <c r="J9" s="54">
        <f>SUM(E9*3*500)</f>
        <v>873000</v>
      </c>
      <c r="K9" s="54">
        <f t="shared" ref="K9:K136" si="0">SUM(H9-I9-J9)*OR(H9+I9-J9)</f>
        <v>1822500</v>
      </c>
    </row>
    <row r="10" spans="1:11" ht="26.25">
      <c r="A10" s="55">
        <v>2</v>
      </c>
      <c r="B10" s="56" t="s">
        <v>24</v>
      </c>
      <c r="C10" s="56" t="s">
        <v>26</v>
      </c>
      <c r="D10" s="57">
        <v>9</v>
      </c>
      <c r="E10" s="57">
        <v>9</v>
      </c>
      <c r="F10" s="57">
        <v>9</v>
      </c>
      <c r="G10" s="57">
        <f t="shared" ref="G10:G137" si="1">SUM(F10-D10)</f>
        <v>0</v>
      </c>
      <c r="H10" s="58">
        <v>96000</v>
      </c>
      <c r="I10" s="59">
        <f t="shared" ref="I10:I137" si="2">SUM(G10*6*500)</f>
        <v>0</v>
      </c>
      <c r="J10" s="59">
        <f t="shared" ref="J10:J137" si="3">SUM(E10*3*500)</f>
        <v>13500</v>
      </c>
      <c r="K10" s="59">
        <f t="shared" si="0"/>
        <v>82500</v>
      </c>
    </row>
    <row r="11" spans="1:11" ht="26.25">
      <c r="A11" s="55">
        <v>3</v>
      </c>
      <c r="B11" s="56" t="s">
        <v>24</v>
      </c>
      <c r="C11" s="56" t="s">
        <v>27</v>
      </c>
      <c r="D11" s="57">
        <v>40</v>
      </c>
      <c r="E11" s="57">
        <v>37</v>
      </c>
      <c r="F11" s="57">
        <v>41</v>
      </c>
      <c r="G11" s="57">
        <f t="shared" si="1"/>
        <v>1</v>
      </c>
      <c r="H11" s="60">
        <v>397500</v>
      </c>
      <c r="I11" s="59">
        <f t="shared" si="2"/>
        <v>3000</v>
      </c>
      <c r="J11" s="59">
        <f t="shared" si="3"/>
        <v>55500</v>
      </c>
      <c r="K11" s="59">
        <f t="shared" si="0"/>
        <v>339000</v>
      </c>
    </row>
    <row r="12" spans="1:11" ht="26.25">
      <c r="A12" s="55">
        <v>4</v>
      </c>
      <c r="B12" s="56" t="s">
        <v>24</v>
      </c>
      <c r="C12" s="56" t="s">
        <v>45</v>
      </c>
      <c r="D12" s="57">
        <v>48</v>
      </c>
      <c r="E12" s="57">
        <v>41</v>
      </c>
      <c r="F12" s="57">
        <v>48</v>
      </c>
      <c r="G12" s="57">
        <f t="shared" si="1"/>
        <v>0</v>
      </c>
      <c r="H12" s="60">
        <v>172500</v>
      </c>
      <c r="I12" s="59">
        <f t="shared" si="2"/>
        <v>0</v>
      </c>
      <c r="J12" s="59">
        <f t="shared" si="3"/>
        <v>61500</v>
      </c>
      <c r="K12" s="59">
        <f t="shared" si="0"/>
        <v>111000</v>
      </c>
    </row>
    <row r="13" spans="1:11" ht="26.25">
      <c r="A13" s="55">
        <v>5</v>
      </c>
      <c r="B13" s="56" t="s">
        <v>24</v>
      </c>
      <c r="C13" s="56" t="s">
        <v>43</v>
      </c>
      <c r="D13" s="57">
        <v>1</v>
      </c>
      <c r="E13" s="57">
        <v>1</v>
      </c>
      <c r="F13" s="57">
        <v>1</v>
      </c>
      <c r="G13" s="57">
        <f t="shared" si="1"/>
        <v>0</v>
      </c>
      <c r="H13" s="60">
        <v>187500</v>
      </c>
      <c r="I13" s="59">
        <f t="shared" si="2"/>
        <v>0</v>
      </c>
      <c r="J13" s="59">
        <f t="shared" si="3"/>
        <v>1500</v>
      </c>
      <c r="K13" s="59">
        <f t="shared" si="0"/>
        <v>186000</v>
      </c>
    </row>
    <row r="14" spans="1:11" ht="26.25">
      <c r="A14" s="55">
        <v>6</v>
      </c>
      <c r="B14" s="56" t="s">
        <v>24</v>
      </c>
      <c r="C14" s="56" t="s">
        <v>33</v>
      </c>
      <c r="D14" s="57">
        <v>203</v>
      </c>
      <c r="E14" s="57">
        <v>201</v>
      </c>
      <c r="F14" s="57">
        <v>207</v>
      </c>
      <c r="G14" s="57">
        <f t="shared" si="1"/>
        <v>4</v>
      </c>
      <c r="H14" s="60">
        <v>310500</v>
      </c>
      <c r="I14" s="59">
        <f t="shared" si="2"/>
        <v>12000</v>
      </c>
      <c r="J14" s="59">
        <f t="shared" si="3"/>
        <v>301500</v>
      </c>
      <c r="K14" s="59">
        <f t="shared" si="0"/>
        <v>-3000</v>
      </c>
    </row>
    <row r="15" spans="1:11" ht="26.25">
      <c r="A15" s="55">
        <v>7</v>
      </c>
      <c r="B15" s="56" t="s">
        <v>24</v>
      </c>
      <c r="C15" s="56" t="s">
        <v>36</v>
      </c>
      <c r="D15" s="57">
        <v>29</v>
      </c>
      <c r="E15" s="57">
        <v>29</v>
      </c>
      <c r="F15" s="57">
        <v>29</v>
      </c>
      <c r="G15" s="57">
        <f t="shared" si="1"/>
        <v>0</v>
      </c>
      <c r="H15" s="60">
        <v>624000</v>
      </c>
      <c r="I15" s="59">
        <f t="shared" si="2"/>
        <v>0</v>
      </c>
      <c r="J15" s="59">
        <f t="shared" si="3"/>
        <v>43500</v>
      </c>
      <c r="K15" s="59">
        <f t="shared" si="0"/>
        <v>580500</v>
      </c>
    </row>
    <row r="16" spans="1:11" ht="26.25">
      <c r="A16" s="55">
        <v>8</v>
      </c>
      <c r="B16" s="56" t="s">
        <v>24</v>
      </c>
      <c r="C16" s="56" t="s">
        <v>31</v>
      </c>
      <c r="D16" s="57">
        <v>49</v>
      </c>
      <c r="E16" s="57">
        <v>48</v>
      </c>
      <c r="F16" s="57">
        <v>51</v>
      </c>
      <c r="G16" s="57">
        <f t="shared" si="1"/>
        <v>2</v>
      </c>
      <c r="H16" s="60">
        <v>535500</v>
      </c>
      <c r="I16" s="59">
        <f t="shared" si="2"/>
        <v>6000</v>
      </c>
      <c r="J16" s="59">
        <f t="shared" si="3"/>
        <v>72000</v>
      </c>
      <c r="K16" s="59">
        <f t="shared" si="0"/>
        <v>457500</v>
      </c>
    </row>
    <row r="17" spans="1:11" ht="26.25">
      <c r="A17" s="55">
        <v>9</v>
      </c>
      <c r="B17" s="56" t="s">
        <v>24</v>
      </c>
      <c r="C17" s="56" t="s">
        <v>30</v>
      </c>
      <c r="D17" s="57">
        <v>33</v>
      </c>
      <c r="E17" s="57">
        <v>33</v>
      </c>
      <c r="F17" s="57">
        <v>33</v>
      </c>
      <c r="G17" s="57">
        <f t="shared" si="1"/>
        <v>0</v>
      </c>
      <c r="H17" s="60">
        <v>712500</v>
      </c>
      <c r="I17" s="59">
        <f t="shared" si="2"/>
        <v>0</v>
      </c>
      <c r="J17" s="59">
        <f t="shared" si="3"/>
        <v>49500</v>
      </c>
      <c r="K17" s="59">
        <f t="shared" si="0"/>
        <v>663000</v>
      </c>
    </row>
    <row r="18" spans="1:11" ht="26.25">
      <c r="A18" s="64">
        <v>10</v>
      </c>
      <c r="B18" s="66" t="s">
        <v>24</v>
      </c>
      <c r="C18" s="66" t="s">
        <v>35</v>
      </c>
      <c r="D18" s="68">
        <v>40</v>
      </c>
      <c r="E18" s="68">
        <v>40</v>
      </c>
      <c r="F18" s="68">
        <v>41</v>
      </c>
      <c r="G18" s="68">
        <f t="shared" si="1"/>
        <v>1</v>
      </c>
      <c r="H18" s="69">
        <v>207000</v>
      </c>
      <c r="I18" s="70">
        <f t="shared" si="2"/>
        <v>3000</v>
      </c>
      <c r="J18" s="70">
        <f t="shared" si="3"/>
        <v>60000</v>
      </c>
      <c r="K18" s="70">
        <f t="shared" si="0"/>
        <v>144000</v>
      </c>
    </row>
    <row r="19" spans="1:11" ht="26.25">
      <c r="A19" s="87"/>
      <c r="B19" s="88"/>
      <c r="C19" s="88"/>
      <c r="D19" s="89"/>
      <c r="E19" s="89"/>
      <c r="F19" s="89"/>
      <c r="G19" s="89"/>
      <c r="H19" s="90"/>
      <c r="I19" s="91"/>
      <c r="J19" s="91"/>
      <c r="K19" s="91"/>
    </row>
    <row r="20" spans="1:11" s="6" customFormat="1" ht="42" customHeight="1">
      <c r="A20" s="2"/>
      <c r="B20" s="2"/>
      <c r="C20" s="2"/>
      <c r="D20" s="121" t="s">
        <v>137</v>
      </c>
      <c r="E20" s="122"/>
      <c r="F20" s="3" t="s">
        <v>4</v>
      </c>
      <c r="G20" s="3" t="s">
        <v>5</v>
      </c>
      <c r="H20" s="4"/>
      <c r="I20" s="5" t="s">
        <v>6</v>
      </c>
      <c r="J20" s="5" t="s">
        <v>7</v>
      </c>
      <c r="K20" s="5" t="s">
        <v>8</v>
      </c>
    </row>
    <row r="21" spans="1:11" s="6" customFormat="1" ht="56.25" customHeight="1">
      <c r="A21" s="7" t="s">
        <v>9</v>
      </c>
      <c r="B21" s="7" t="s">
        <v>10</v>
      </c>
      <c r="C21" s="7" t="s">
        <v>11</v>
      </c>
      <c r="D21" s="123" t="s">
        <v>138</v>
      </c>
      <c r="E21" s="124"/>
      <c r="F21" s="8" t="s">
        <v>13</v>
      </c>
      <c r="G21" s="8" t="s">
        <v>14</v>
      </c>
      <c r="H21" s="9" t="s">
        <v>15</v>
      </c>
      <c r="I21" s="10" t="s">
        <v>16</v>
      </c>
      <c r="J21" s="10" t="s">
        <v>139</v>
      </c>
      <c r="K21" s="10"/>
    </row>
    <row r="22" spans="1:11" ht="42">
      <c r="A22" s="11"/>
      <c r="B22" s="11"/>
      <c r="C22" s="11"/>
      <c r="D22" s="3" t="s">
        <v>140</v>
      </c>
      <c r="E22" s="3" t="s">
        <v>19</v>
      </c>
      <c r="F22" s="8" t="s">
        <v>20</v>
      </c>
      <c r="G22" s="8"/>
      <c r="H22" s="9" t="s">
        <v>21</v>
      </c>
      <c r="I22" s="10" t="s">
        <v>22</v>
      </c>
      <c r="J22" s="10" t="s">
        <v>141</v>
      </c>
      <c r="K22" s="10"/>
    </row>
    <row r="23" spans="1:11" s="6" customFormat="1" ht="23.25" customHeight="1">
      <c r="A23" s="97"/>
      <c r="B23" s="97"/>
      <c r="C23" s="97"/>
      <c r="D23" s="98" t="s">
        <v>20</v>
      </c>
      <c r="E23" s="98" t="s">
        <v>20</v>
      </c>
      <c r="F23" s="98"/>
      <c r="G23" s="98"/>
      <c r="H23" s="99"/>
      <c r="I23" s="100"/>
      <c r="J23" s="100"/>
      <c r="K23" s="100"/>
    </row>
    <row r="24" spans="1:11" ht="26.25">
      <c r="A24" s="92">
        <v>11</v>
      </c>
      <c r="B24" s="93" t="s">
        <v>24</v>
      </c>
      <c r="C24" s="93" t="s">
        <v>38</v>
      </c>
      <c r="D24" s="94">
        <v>47</v>
      </c>
      <c r="E24" s="94">
        <v>45</v>
      </c>
      <c r="F24" s="94">
        <v>49</v>
      </c>
      <c r="G24" s="94">
        <f t="shared" si="1"/>
        <v>2</v>
      </c>
      <c r="H24" s="95">
        <v>205500</v>
      </c>
      <c r="I24" s="96">
        <f t="shared" si="2"/>
        <v>6000</v>
      </c>
      <c r="J24" s="96">
        <f t="shared" si="3"/>
        <v>67500</v>
      </c>
      <c r="K24" s="96">
        <f t="shared" si="0"/>
        <v>132000</v>
      </c>
    </row>
    <row r="25" spans="1:11" ht="26.25">
      <c r="A25" s="55">
        <v>12</v>
      </c>
      <c r="B25" s="56" t="s">
        <v>24</v>
      </c>
      <c r="C25" s="56" t="s">
        <v>41</v>
      </c>
      <c r="D25" s="57">
        <v>113</v>
      </c>
      <c r="E25" s="57">
        <v>112</v>
      </c>
      <c r="F25" s="57">
        <v>125</v>
      </c>
      <c r="G25" s="57">
        <f t="shared" si="1"/>
        <v>12</v>
      </c>
      <c r="H25" s="60">
        <v>723000</v>
      </c>
      <c r="I25" s="59">
        <f t="shared" si="2"/>
        <v>36000</v>
      </c>
      <c r="J25" s="59">
        <f t="shared" si="3"/>
        <v>168000</v>
      </c>
      <c r="K25" s="59">
        <f t="shared" si="0"/>
        <v>519000</v>
      </c>
    </row>
    <row r="26" spans="1:11" ht="26.25">
      <c r="A26" s="55">
        <v>13</v>
      </c>
      <c r="B26" s="56" t="s">
        <v>24</v>
      </c>
      <c r="C26" s="56" t="s">
        <v>34</v>
      </c>
      <c r="D26" s="57">
        <v>38</v>
      </c>
      <c r="E26" s="57">
        <v>81</v>
      </c>
      <c r="F26" s="57">
        <v>38</v>
      </c>
      <c r="G26" s="57">
        <f t="shared" si="1"/>
        <v>0</v>
      </c>
      <c r="H26" s="60">
        <v>256500</v>
      </c>
      <c r="I26" s="59">
        <v>6000</v>
      </c>
      <c r="J26" s="59">
        <f t="shared" si="3"/>
        <v>121500</v>
      </c>
      <c r="K26" s="59">
        <v>0</v>
      </c>
    </row>
    <row r="27" spans="1:11" ht="26.25">
      <c r="A27" s="55">
        <v>14</v>
      </c>
      <c r="B27" s="56" t="s">
        <v>24</v>
      </c>
      <c r="C27" s="56" t="s">
        <v>42</v>
      </c>
      <c r="D27" s="57">
        <v>41</v>
      </c>
      <c r="E27" s="57">
        <v>40</v>
      </c>
      <c r="F27" s="57">
        <v>42</v>
      </c>
      <c r="G27" s="57">
        <f t="shared" si="1"/>
        <v>1</v>
      </c>
      <c r="H27" s="60">
        <v>150000</v>
      </c>
      <c r="I27" s="59">
        <f t="shared" si="2"/>
        <v>3000</v>
      </c>
      <c r="J27" s="59">
        <f t="shared" si="3"/>
        <v>60000</v>
      </c>
      <c r="K27" s="59">
        <f t="shared" si="0"/>
        <v>87000</v>
      </c>
    </row>
    <row r="28" spans="1:11" s="26" customFormat="1" ht="26.25">
      <c r="A28" s="55">
        <v>15</v>
      </c>
      <c r="B28" s="56" t="s">
        <v>24</v>
      </c>
      <c r="C28" s="56" t="s">
        <v>37</v>
      </c>
      <c r="D28" s="57">
        <v>112</v>
      </c>
      <c r="E28" s="57">
        <v>107</v>
      </c>
      <c r="F28" s="57">
        <v>112</v>
      </c>
      <c r="G28" s="57">
        <f t="shared" si="1"/>
        <v>0</v>
      </c>
      <c r="H28" s="60">
        <v>168000</v>
      </c>
      <c r="I28" s="59">
        <f t="shared" si="2"/>
        <v>0</v>
      </c>
      <c r="J28" s="59">
        <f t="shared" si="3"/>
        <v>160500</v>
      </c>
      <c r="K28" s="59">
        <f t="shared" si="0"/>
        <v>7500</v>
      </c>
    </row>
    <row r="29" spans="1:11" s="26" customFormat="1" ht="26.25">
      <c r="A29" s="55">
        <v>16</v>
      </c>
      <c r="B29" s="56" t="s">
        <v>24</v>
      </c>
      <c r="C29" s="56" t="s">
        <v>44</v>
      </c>
      <c r="D29" s="57">
        <v>138</v>
      </c>
      <c r="E29" s="57">
        <v>138</v>
      </c>
      <c r="F29" s="57">
        <v>141</v>
      </c>
      <c r="G29" s="57">
        <f t="shared" si="1"/>
        <v>3</v>
      </c>
      <c r="H29" s="60">
        <v>211500</v>
      </c>
      <c r="I29" s="59">
        <f t="shared" si="2"/>
        <v>9000</v>
      </c>
      <c r="J29" s="59">
        <f t="shared" si="3"/>
        <v>207000</v>
      </c>
      <c r="K29" s="59">
        <f t="shared" si="0"/>
        <v>-4500</v>
      </c>
    </row>
    <row r="30" spans="1:11" s="26" customFormat="1" ht="26.25">
      <c r="A30" s="55">
        <v>17</v>
      </c>
      <c r="B30" s="56" t="s">
        <v>24</v>
      </c>
      <c r="C30" s="56" t="s">
        <v>39</v>
      </c>
      <c r="D30" s="57">
        <v>32</v>
      </c>
      <c r="E30" s="57">
        <v>32</v>
      </c>
      <c r="F30" s="57">
        <v>32</v>
      </c>
      <c r="G30" s="57">
        <f t="shared" si="1"/>
        <v>0</v>
      </c>
      <c r="H30" s="60">
        <v>307500</v>
      </c>
      <c r="I30" s="59">
        <f t="shared" si="2"/>
        <v>0</v>
      </c>
      <c r="J30" s="59">
        <f t="shared" si="3"/>
        <v>48000</v>
      </c>
      <c r="K30" s="59">
        <f t="shared" si="0"/>
        <v>259500</v>
      </c>
    </row>
    <row r="31" spans="1:11" s="26" customFormat="1" ht="26.25">
      <c r="A31" s="55">
        <v>18</v>
      </c>
      <c r="B31" s="56" t="s">
        <v>24</v>
      </c>
      <c r="C31" s="56" t="s">
        <v>29</v>
      </c>
      <c r="D31" s="57">
        <v>87</v>
      </c>
      <c r="E31" s="57">
        <v>86</v>
      </c>
      <c r="F31" s="57">
        <v>87</v>
      </c>
      <c r="G31" s="57">
        <f t="shared" si="1"/>
        <v>0</v>
      </c>
      <c r="H31" s="60">
        <v>408000</v>
      </c>
      <c r="I31" s="59">
        <f t="shared" si="2"/>
        <v>0</v>
      </c>
      <c r="J31" s="59">
        <f t="shared" si="3"/>
        <v>129000</v>
      </c>
      <c r="K31" s="59">
        <f t="shared" si="0"/>
        <v>279000</v>
      </c>
    </row>
    <row r="32" spans="1:11" s="26" customFormat="1" ht="26.25">
      <c r="A32" s="55">
        <v>19</v>
      </c>
      <c r="B32" s="56" t="s">
        <v>24</v>
      </c>
      <c r="C32" s="56" t="s">
        <v>32</v>
      </c>
      <c r="D32" s="57">
        <v>34</v>
      </c>
      <c r="E32" s="57">
        <v>32</v>
      </c>
      <c r="F32" s="57">
        <v>32</v>
      </c>
      <c r="G32" s="57">
        <f t="shared" si="1"/>
        <v>-2</v>
      </c>
      <c r="H32" s="60">
        <v>658500</v>
      </c>
      <c r="I32" s="59">
        <f t="shared" si="2"/>
        <v>-6000</v>
      </c>
      <c r="J32" s="59">
        <f t="shared" si="3"/>
        <v>48000</v>
      </c>
      <c r="K32" s="59">
        <f t="shared" si="0"/>
        <v>616500</v>
      </c>
    </row>
    <row r="33" spans="1:11" s="26" customFormat="1" ht="26.25">
      <c r="A33" s="55">
        <v>20</v>
      </c>
      <c r="B33" s="56" t="s">
        <v>24</v>
      </c>
      <c r="C33" s="56" t="s">
        <v>28</v>
      </c>
      <c r="D33" s="57">
        <v>129</v>
      </c>
      <c r="E33" s="57">
        <v>117</v>
      </c>
      <c r="F33" s="57">
        <v>129</v>
      </c>
      <c r="G33" s="57">
        <f t="shared" si="1"/>
        <v>0</v>
      </c>
      <c r="H33" s="60">
        <v>715500</v>
      </c>
      <c r="I33" s="59">
        <f t="shared" si="2"/>
        <v>0</v>
      </c>
      <c r="J33" s="59">
        <f t="shared" si="3"/>
        <v>175500</v>
      </c>
      <c r="K33" s="59">
        <f t="shared" si="0"/>
        <v>540000</v>
      </c>
    </row>
    <row r="34" spans="1:11" s="26" customFormat="1" ht="21" customHeight="1">
      <c r="A34" s="64">
        <v>21</v>
      </c>
      <c r="B34" s="66" t="s">
        <v>24</v>
      </c>
      <c r="C34" s="66" t="s">
        <v>40</v>
      </c>
      <c r="D34" s="68">
        <v>111</v>
      </c>
      <c r="E34" s="68">
        <v>107</v>
      </c>
      <c r="F34" s="68">
        <v>125</v>
      </c>
      <c r="G34" s="68">
        <f t="shared" si="1"/>
        <v>14</v>
      </c>
      <c r="H34" s="69">
        <v>927000</v>
      </c>
      <c r="I34" s="70">
        <f t="shared" si="2"/>
        <v>42000</v>
      </c>
      <c r="J34" s="70">
        <f t="shared" si="3"/>
        <v>160500</v>
      </c>
      <c r="K34" s="70">
        <f t="shared" si="0"/>
        <v>724500</v>
      </c>
    </row>
    <row r="35" spans="1:11" s="26" customFormat="1" ht="21" customHeight="1">
      <c r="A35" s="71"/>
      <c r="B35" s="72"/>
      <c r="C35" s="72"/>
      <c r="D35" s="80"/>
      <c r="E35" s="80"/>
      <c r="F35" s="80"/>
      <c r="G35" s="80"/>
      <c r="H35" s="81"/>
      <c r="I35" s="82"/>
      <c r="J35" s="82"/>
      <c r="K35" s="82"/>
    </row>
    <row r="36" spans="1:11" s="26" customFormat="1" ht="21" customHeight="1">
      <c r="A36" s="71"/>
      <c r="B36" s="72"/>
      <c r="C36" s="72"/>
      <c r="D36" s="80"/>
      <c r="E36" s="80"/>
      <c r="F36" s="80"/>
      <c r="G36" s="80"/>
      <c r="H36" s="81"/>
      <c r="I36" s="82"/>
      <c r="J36" s="82"/>
      <c r="K36" s="82"/>
    </row>
    <row r="37" spans="1:11" s="26" customFormat="1" ht="21" customHeight="1">
      <c r="A37" s="71"/>
      <c r="B37" s="72"/>
      <c r="C37" s="72"/>
      <c r="D37" s="80"/>
      <c r="E37" s="80"/>
      <c r="F37" s="80"/>
      <c r="G37" s="80"/>
      <c r="H37" s="81"/>
      <c r="I37" s="82"/>
      <c r="J37" s="82"/>
      <c r="K37" s="82"/>
    </row>
    <row r="38" spans="1:11" s="26" customFormat="1" ht="21" customHeight="1">
      <c r="A38" s="71"/>
      <c r="B38" s="72"/>
      <c r="C38" s="72"/>
      <c r="D38" s="80"/>
      <c r="E38" s="80"/>
      <c r="F38" s="80"/>
      <c r="G38" s="80"/>
      <c r="H38" s="81"/>
      <c r="I38" s="82"/>
      <c r="J38" s="82"/>
      <c r="K38" s="82"/>
    </row>
    <row r="39" spans="1:11" s="26" customFormat="1" ht="21" customHeight="1">
      <c r="A39" s="71"/>
      <c r="B39" s="72"/>
      <c r="C39" s="72"/>
      <c r="D39" s="80"/>
      <c r="E39" s="80"/>
      <c r="F39" s="80"/>
      <c r="G39" s="80"/>
      <c r="H39" s="81"/>
      <c r="I39" s="82"/>
      <c r="J39" s="82"/>
      <c r="K39" s="82"/>
    </row>
    <row r="40" spans="1:11" s="1" customFormat="1" ht="23.25" customHeight="1">
      <c r="A40" s="119" t="s">
        <v>135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</row>
    <row r="41" spans="1:11" s="1" customFormat="1" ht="23.25" customHeight="1">
      <c r="A41" s="119" t="s">
        <v>136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</row>
    <row r="42" spans="1:11" s="1" customFormat="1">
      <c r="A42" s="120" t="s">
        <v>2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1:11" s="1" customFormat="1">
      <c r="A43" s="79"/>
      <c r="B43" s="79" t="s">
        <v>144</v>
      </c>
      <c r="C43" s="79"/>
      <c r="D43" s="79"/>
      <c r="E43" s="79"/>
      <c r="F43" s="79"/>
      <c r="G43" s="79"/>
      <c r="H43" s="79"/>
      <c r="I43" s="79"/>
      <c r="J43" s="79"/>
      <c r="K43" s="79"/>
    </row>
    <row r="44" spans="1:11" s="6" customFormat="1" ht="42" customHeight="1">
      <c r="A44" s="2"/>
      <c r="B44" s="2"/>
      <c r="C44" s="2"/>
      <c r="D44" s="121" t="s">
        <v>137</v>
      </c>
      <c r="E44" s="122"/>
      <c r="F44" s="3" t="s">
        <v>4</v>
      </c>
      <c r="G44" s="3" t="s">
        <v>5</v>
      </c>
      <c r="H44" s="4"/>
      <c r="I44" s="5" t="s">
        <v>6</v>
      </c>
      <c r="J44" s="5" t="s">
        <v>7</v>
      </c>
      <c r="K44" s="5" t="s">
        <v>8</v>
      </c>
    </row>
    <row r="45" spans="1:11" s="6" customFormat="1" ht="56.25" customHeight="1">
      <c r="A45" s="7" t="s">
        <v>9</v>
      </c>
      <c r="B45" s="7" t="s">
        <v>10</v>
      </c>
      <c r="C45" s="7" t="s">
        <v>11</v>
      </c>
      <c r="D45" s="123" t="s">
        <v>138</v>
      </c>
      <c r="E45" s="124"/>
      <c r="F45" s="8" t="s">
        <v>13</v>
      </c>
      <c r="G45" s="8" t="s">
        <v>14</v>
      </c>
      <c r="H45" s="9" t="s">
        <v>15</v>
      </c>
      <c r="I45" s="10" t="s">
        <v>16</v>
      </c>
      <c r="J45" s="10" t="s">
        <v>139</v>
      </c>
      <c r="K45" s="10"/>
    </row>
    <row r="46" spans="1:11" ht="42">
      <c r="A46" s="11"/>
      <c r="B46" s="11"/>
      <c r="C46" s="11"/>
      <c r="D46" s="3" t="s">
        <v>140</v>
      </c>
      <c r="E46" s="3" t="s">
        <v>19</v>
      </c>
      <c r="F46" s="8" t="s">
        <v>20</v>
      </c>
      <c r="G46" s="8"/>
      <c r="H46" s="9" t="s">
        <v>21</v>
      </c>
      <c r="I46" s="10" t="s">
        <v>22</v>
      </c>
      <c r="J46" s="10" t="s">
        <v>141</v>
      </c>
      <c r="K46" s="10"/>
    </row>
    <row r="47" spans="1:11" s="6" customFormat="1" ht="23.25" customHeight="1">
      <c r="A47" s="97"/>
      <c r="B47" s="97"/>
      <c r="C47" s="97"/>
      <c r="D47" s="98" t="s">
        <v>20</v>
      </c>
      <c r="E47" s="98" t="s">
        <v>20</v>
      </c>
      <c r="F47" s="98"/>
      <c r="G47" s="98"/>
      <c r="H47" s="99"/>
      <c r="I47" s="100"/>
      <c r="J47" s="100"/>
      <c r="K47" s="100"/>
    </row>
    <row r="48" spans="1:11" s="26" customFormat="1" ht="26.25">
      <c r="A48" s="92">
        <v>1</v>
      </c>
      <c r="B48" s="93" t="s">
        <v>46</v>
      </c>
      <c r="C48" s="93" t="s">
        <v>47</v>
      </c>
      <c r="D48" s="94">
        <v>50</v>
      </c>
      <c r="E48" s="94">
        <v>48</v>
      </c>
      <c r="F48" s="94">
        <v>53</v>
      </c>
      <c r="G48" s="94">
        <f t="shared" si="1"/>
        <v>3</v>
      </c>
      <c r="H48" s="95">
        <v>733500</v>
      </c>
      <c r="I48" s="96">
        <f t="shared" si="2"/>
        <v>9000</v>
      </c>
      <c r="J48" s="96">
        <f t="shared" si="3"/>
        <v>72000</v>
      </c>
      <c r="K48" s="96">
        <f t="shared" si="0"/>
        <v>652500</v>
      </c>
    </row>
    <row r="49" spans="1:11" s="26" customFormat="1" ht="26.25">
      <c r="A49" s="55">
        <v>2</v>
      </c>
      <c r="B49" s="61" t="s">
        <v>46</v>
      </c>
      <c r="C49" s="61" t="s">
        <v>48</v>
      </c>
      <c r="D49" s="62">
        <v>59</v>
      </c>
      <c r="E49" s="62">
        <v>57</v>
      </c>
      <c r="F49" s="57">
        <v>59</v>
      </c>
      <c r="G49" s="57">
        <f t="shared" si="1"/>
        <v>0</v>
      </c>
      <c r="H49" s="60">
        <v>348000</v>
      </c>
      <c r="I49" s="59">
        <f t="shared" si="2"/>
        <v>0</v>
      </c>
      <c r="J49" s="59">
        <f t="shared" si="3"/>
        <v>85500</v>
      </c>
      <c r="K49" s="59">
        <f t="shared" si="0"/>
        <v>262500</v>
      </c>
    </row>
    <row r="50" spans="1:11" s="26" customFormat="1" ht="26.25">
      <c r="A50" s="55">
        <v>3</v>
      </c>
      <c r="B50" s="61" t="s">
        <v>46</v>
      </c>
      <c r="C50" s="61" t="s">
        <v>51</v>
      </c>
      <c r="D50" s="62">
        <v>88</v>
      </c>
      <c r="E50" s="62">
        <v>61</v>
      </c>
      <c r="F50" s="57">
        <v>89</v>
      </c>
      <c r="G50" s="57">
        <f t="shared" si="1"/>
        <v>1</v>
      </c>
      <c r="H50" s="60">
        <v>133500</v>
      </c>
      <c r="I50" s="59">
        <f t="shared" si="2"/>
        <v>3000</v>
      </c>
      <c r="J50" s="59">
        <f t="shared" si="3"/>
        <v>91500</v>
      </c>
      <c r="K50" s="59">
        <f t="shared" si="0"/>
        <v>39000</v>
      </c>
    </row>
    <row r="51" spans="1:11" s="26" customFormat="1" ht="26.25">
      <c r="A51" s="55">
        <v>4</v>
      </c>
      <c r="B51" s="61" t="s">
        <v>46</v>
      </c>
      <c r="C51" s="61" t="s">
        <v>54</v>
      </c>
      <c r="D51" s="62">
        <v>118</v>
      </c>
      <c r="E51" s="62">
        <v>144</v>
      </c>
      <c r="F51" s="57">
        <v>151</v>
      </c>
      <c r="G51" s="57">
        <f t="shared" si="1"/>
        <v>33</v>
      </c>
      <c r="H51" s="60">
        <v>399000</v>
      </c>
      <c r="I51" s="59">
        <f t="shared" si="2"/>
        <v>99000</v>
      </c>
      <c r="J51" s="59">
        <f t="shared" si="3"/>
        <v>216000</v>
      </c>
      <c r="K51" s="59">
        <f t="shared" si="0"/>
        <v>84000</v>
      </c>
    </row>
    <row r="52" spans="1:11" s="26" customFormat="1" ht="26.25">
      <c r="A52" s="55">
        <v>5</v>
      </c>
      <c r="B52" s="61" t="s">
        <v>46</v>
      </c>
      <c r="C52" s="61" t="s">
        <v>52</v>
      </c>
      <c r="D52" s="62">
        <v>34</v>
      </c>
      <c r="E52" s="62">
        <v>34</v>
      </c>
      <c r="F52" s="57">
        <v>34</v>
      </c>
      <c r="G52" s="57">
        <f t="shared" si="1"/>
        <v>0</v>
      </c>
      <c r="H52" s="60">
        <v>132000</v>
      </c>
      <c r="I52" s="59">
        <f t="shared" si="2"/>
        <v>0</v>
      </c>
      <c r="J52" s="59">
        <f t="shared" si="3"/>
        <v>51000</v>
      </c>
      <c r="K52" s="59">
        <f t="shared" si="0"/>
        <v>81000</v>
      </c>
    </row>
    <row r="53" spans="1:11" s="26" customFormat="1" ht="26.25">
      <c r="A53" s="55">
        <v>6</v>
      </c>
      <c r="B53" s="61" t="s">
        <v>46</v>
      </c>
      <c r="C53" s="61" t="s">
        <v>57</v>
      </c>
      <c r="D53" s="62">
        <v>114</v>
      </c>
      <c r="E53" s="62">
        <v>110</v>
      </c>
      <c r="F53" s="57">
        <v>120</v>
      </c>
      <c r="G53" s="57">
        <f t="shared" si="1"/>
        <v>6</v>
      </c>
      <c r="H53" s="60">
        <v>760500</v>
      </c>
      <c r="I53" s="59">
        <f t="shared" si="2"/>
        <v>18000</v>
      </c>
      <c r="J53" s="59">
        <f t="shared" si="3"/>
        <v>165000</v>
      </c>
      <c r="K53" s="59">
        <f t="shared" si="0"/>
        <v>577500</v>
      </c>
    </row>
    <row r="54" spans="1:11" s="26" customFormat="1" ht="26.25">
      <c r="A54" s="55">
        <v>7</v>
      </c>
      <c r="B54" s="61" t="s">
        <v>46</v>
      </c>
      <c r="C54" s="61" t="s">
        <v>55</v>
      </c>
      <c r="D54" s="62">
        <v>171</v>
      </c>
      <c r="E54" s="62">
        <v>168</v>
      </c>
      <c r="F54" s="57">
        <v>171</v>
      </c>
      <c r="G54" s="57">
        <f t="shared" si="1"/>
        <v>0</v>
      </c>
      <c r="H54" s="60">
        <v>388500</v>
      </c>
      <c r="I54" s="59">
        <f t="shared" si="2"/>
        <v>0</v>
      </c>
      <c r="J54" s="59">
        <f t="shared" si="3"/>
        <v>252000</v>
      </c>
      <c r="K54" s="59">
        <f t="shared" si="0"/>
        <v>136500</v>
      </c>
    </row>
    <row r="55" spans="1:11" s="26" customFormat="1" ht="26.25">
      <c r="A55" s="55">
        <v>8</v>
      </c>
      <c r="B55" s="61" t="s">
        <v>46</v>
      </c>
      <c r="C55" s="61" t="s">
        <v>50</v>
      </c>
      <c r="D55" s="62">
        <v>122</v>
      </c>
      <c r="E55" s="62">
        <v>120</v>
      </c>
      <c r="F55" s="57">
        <v>123</v>
      </c>
      <c r="G55" s="57">
        <f t="shared" si="1"/>
        <v>1</v>
      </c>
      <c r="H55" s="60">
        <v>280500</v>
      </c>
      <c r="I55" s="59">
        <f t="shared" si="2"/>
        <v>3000</v>
      </c>
      <c r="J55" s="59">
        <f t="shared" si="3"/>
        <v>180000</v>
      </c>
      <c r="K55" s="59">
        <f t="shared" si="0"/>
        <v>97500</v>
      </c>
    </row>
    <row r="56" spans="1:11" s="26" customFormat="1" ht="26.25">
      <c r="A56" s="55">
        <v>9</v>
      </c>
      <c r="B56" s="61" t="s">
        <v>46</v>
      </c>
      <c r="C56" s="61" t="s">
        <v>56</v>
      </c>
      <c r="D56" s="62">
        <v>68</v>
      </c>
      <c r="E56" s="62">
        <v>67</v>
      </c>
      <c r="F56" s="57">
        <v>68</v>
      </c>
      <c r="G56" s="57">
        <f t="shared" si="1"/>
        <v>0</v>
      </c>
      <c r="H56" s="60">
        <v>220500</v>
      </c>
      <c r="I56" s="59">
        <f t="shared" si="2"/>
        <v>0</v>
      </c>
      <c r="J56" s="59">
        <f t="shared" si="3"/>
        <v>100500</v>
      </c>
      <c r="K56" s="59">
        <f t="shared" si="0"/>
        <v>120000</v>
      </c>
    </row>
    <row r="57" spans="1:11" s="26" customFormat="1" ht="26.25">
      <c r="A57" s="55">
        <v>10</v>
      </c>
      <c r="B57" s="61" t="s">
        <v>46</v>
      </c>
      <c r="C57" s="61" t="s">
        <v>49</v>
      </c>
      <c r="D57" s="62">
        <v>288</v>
      </c>
      <c r="E57" s="62">
        <v>284</v>
      </c>
      <c r="F57" s="57">
        <v>298</v>
      </c>
      <c r="G57" s="57">
        <f t="shared" si="1"/>
        <v>10</v>
      </c>
      <c r="H57" s="60">
        <v>447000</v>
      </c>
      <c r="I57" s="59">
        <f t="shared" si="2"/>
        <v>30000</v>
      </c>
      <c r="J57" s="59">
        <f t="shared" si="3"/>
        <v>426000</v>
      </c>
      <c r="K57" s="59">
        <f t="shared" si="0"/>
        <v>-9000</v>
      </c>
    </row>
    <row r="58" spans="1:11" s="26" customFormat="1" ht="26.25">
      <c r="A58" s="64">
        <v>11</v>
      </c>
      <c r="B58" s="65" t="s">
        <v>46</v>
      </c>
      <c r="C58" s="65" t="s">
        <v>53</v>
      </c>
      <c r="D58" s="67">
        <v>68</v>
      </c>
      <c r="E58" s="67">
        <v>57</v>
      </c>
      <c r="F58" s="68">
        <v>69</v>
      </c>
      <c r="G58" s="68">
        <f t="shared" si="1"/>
        <v>1</v>
      </c>
      <c r="H58" s="69">
        <v>180000</v>
      </c>
      <c r="I58" s="70">
        <f t="shared" si="2"/>
        <v>3000</v>
      </c>
      <c r="J58" s="70">
        <f t="shared" si="3"/>
        <v>85500</v>
      </c>
      <c r="K58" s="70">
        <f t="shared" si="0"/>
        <v>91500</v>
      </c>
    </row>
    <row r="59" spans="1:11" s="26" customFormat="1" ht="26.25">
      <c r="A59" s="71"/>
      <c r="B59" s="85"/>
      <c r="C59" s="85"/>
      <c r="D59" s="86"/>
      <c r="E59" s="86"/>
      <c r="F59" s="80"/>
      <c r="G59" s="80"/>
      <c r="H59" s="81"/>
      <c r="I59" s="82"/>
      <c r="J59" s="82"/>
      <c r="K59" s="82"/>
    </row>
    <row r="60" spans="1:11" s="1" customFormat="1" ht="23.25" customHeight="1">
      <c r="A60" s="119" t="s">
        <v>135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</row>
    <row r="61" spans="1:11" s="1" customFormat="1" ht="23.25" customHeight="1">
      <c r="A61" s="119" t="s">
        <v>136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</row>
    <row r="62" spans="1:11" s="1" customFormat="1">
      <c r="A62" s="120" t="s">
        <v>2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</row>
    <row r="63" spans="1:11" s="1" customFormat="1">
      <c r="A63" s="79"/>
      <c r="B63" s="79" t="s">
        <v>145</v>
      </c>
      <c r="C63" s="79"/>
      <c r="D63" s="79"/>
      <c r="E63" s="79"/>
      <c r="F63" s="79"/>
      <c r="G63" s="79"/>
      <c r="H63" s="79"/>
      <c r="I63" s="79"/>
      <c r="J63" s="79"/>
      <c r="K63" s="79"/>
    </row>
    <row r="64" spans="1:11" s="6" customFormat="1" ht="42" customHeight="1">
      <c r="A64" s="2"/>
      <c r="B64" s="2"/>
      <c r="C64" s="2"/>
      <c r="D64" s="121" t="s">
        <v>137</v>
      </c>
      <c r="E64" s="122"/>
      <c r="F64" s="3" t="s">
        <v>4</v>
      </c>
      <c r="G64" s="3" t="s">
        <v>5</v>
      </c>
      <c r="H64" s="4"/>
      <c r="I64" s="5" t="s">
        <v>6</v>
      </c>
      <c r="J64" s="5" t="s">
        <v>7</v>
      </c>
      <c r="K64" s="5" t="s">
        <v>8</v>
      </c>
    </row>
    <row r="65" spans="1:11" s="6" customFormat="1" ht="56.25" customHeight="1">
      <c r="A65" s="7" t="s">
        <v>9</v>
      </c>
      <c r="B65" s="7" t="s">
        <v>10</v>
      </c>
      <c r="C65" s="7" t="s">
        <v>11</v>
      </c>
      <c r="D65" s="123" t="s">
        <v>138</v>
      </c>
      <c r="E65" s="124"/>
      <c r="F65" s="8" t="s">
        <v>13</v>
      </c>
      <c r="G65" s="8" t="s">
        <v>14</v>
      </c>
      <c r="H65" s="9" t="s">
        <v>15</v>
      </c>
      <c r="I65" s="10" t="s">
        <v>16</v>
      </c>
      <c r="J65" s="10" t="s">
        <v>139</v>
      </c>
      <c r="K65" s="10"/>
    </row>
    <row r="66" spans="1:11" ht="42">
      <c r="A66" s="11"/>
      <c r="B66" s="11"/>
      <c r="C66" s="11"/>
      <c r="D66" s="3" t="s">
        <v>140</v>
      </c>
      <c r="E66" s="3" t="s">
        <v>19</v>
      </c>
      <c r="F66" s="8" t="s">
        <v>20</v>
      </c>
      <c r="G66" s="8"/>
      <c r="H66" s="9" t="s">
        <v>21</v>
      </c>
      <c r="I66" s="10" t="s">
        <v>22</v>
      </c>
      <c r="J66" s="10" t="s">
        <v>141</v>
      </c>
      <c r="K66" s="10"/>
    </row>
    <row r="67" spans="1:11" s="6" customFormat="1" ht="23.25" customHeight="1">
      <c r="A67" s="97"/>
      <c r="B67" s="97"/>
      <c r="C67" s="97"/>
      <c r="D67" s="98" t="s">
        <v>20</v>
      </c>
      <c r="E67" s="98" t="s">
        <v>20</v>
      </c>
      <c r="F67" s="98"/>
      <c r="G67" s="98"/>
      <c r="H67" s="99"/>
      <c r="I67" s="100"/>
      <c r="J67" s="100"/>
      <c r="K67" s="100"/>
    </row>
    <row r="68" spans="1:11" s="26" customFormat="1" ht="26.25">
      <c r="A68" s="92">
        <v>1</v>
      </c>
      <c r="B68" s="93" t="s">
        <v>58</v>
      </c>
      <c r="C68" s="93" t="s">
        <v>59</v>
      </c>
      <c r="D68" s="94">
        <v>62</v>
      </c>
      <c r="E68" s="94">
        <v>58</v>
      </c>
      <c r="F68" s="94">
        <v>62</v>
      </c>
      <c r="G68" s="94">
        <f t="shared" si="1"/>
        <v>0</v>
      </c>
      <c r="H68" s="101">
        <v>159000</v>
      </c>
      <c r="I68" s="96">
        <f t="shared" si="2"/>
        <v>0</v>
      </c>
      <c r="J68" s="96">
        <f t="shared" si="3"/>
        <v>87000</v>
      </c>
      <c r="K68" s="96">
        <f t="shared" si="0"/>
        <v>72000</v>
      </c>
    </row>
    <row r="69" spans="1:11" s="26" customFormat="1" ht="26.25">
      <c r="A69" s="55">
        <v>2</v>
      </c>
      <c r="B69" s="61" t="s">
        <v>58</v>
      </c>
      <c r="C69" s="61" t="s">
        <v>62</v>
      </c>
      <c r="D69" s="62">
        <v>107</v>
      </c>
      <c r="E69" s="62">
        <v>101</v>
      </c>
      <c r="F69" s="57">
        <v>107</v>
      </c>
      <c r="G69" s="57">
        <f t="shared" si="1"/>
        <v>0</v>
      </c>
      <c r="H69" s="60">
        <v>160500</v>
      </c>
      <c r="I69" s="59">
        <f t="shared" si="2"/>
        <v>0</v>
      </c>
      <c r="J69" s="59">
        <f t="shared" si="3"/>
        <v>151500</v>
      </c>
      <c r="K69" s="59">
        <f t="shared" si="0"/>
        <v>9000</v>
      </c>
    </row>
    <row r="70" spans="1:11" s="26" customFormat="1" ht="26.25">
      <c r="A70" s="55">
        <v>3</v>
      </c>
      <c r="B70" s="61" t="s">
        <v>58</v>
      </c>
      <c r="C70" s="61" t="s">
        <v>65</v>
      </c>
      <c r="D70" s="62">
        <v>26</v>
      </c>
      <c r="E70" s="62">
        <v>26</v>
      </c>
      <c r="F70" s="57">
        <v>30</v>
      </c>
      <c r="G70" s="57">
        <f t="shared" si="1"/>
        <v>4</v>
      </c>
      <c r="H70" s="60">
        <v>177000</v>
      </c>
      <c r="I70" s="59">
        <f t="shared" si="2"/>
        <v>12000</v>
      </c>
      <c r="J70" s="59">
        <f t="shared" si="3"/>
        <v>39000</v>
      </c>
      <c r="K70" s="59">
        <f t="shared" si="0"/>
        <v>126000</v>
      </c>
    </row>
    <row r="71" spans="1:11" s="26" customFormat="1" ht="26.25">
      <c r="A71" s="55">
        <v>4</v>
      </c>
      <c r="B71" s="61" t="s">
        <v>58</v>
      </c>
      <c r="C71" s="61" t="s">
        <v>64</v>
      </c>
      <c r="D71" s="62">
        <v>135</v>
      </c>
      <c r="E71" s="62">
        <v>134</v>
      </c>
      <c r="F71" s="57">
        <v>135</v>
      </c>
      <c r="G71" s="57">
        <f t="shared" si="1"/>
        <v>0</v>
      </c>
      <c r="H71" s="60">
        <v>630000</v>
      </c>
      <c r="I71" s="59">
        <f t="shared" si="2"/>
        <v>0</v>
      </c>
      <c r="J71" s="59">
        <f t="shared" si="3"/>
        <v>201000</v>
      </c>
      <c r="K71" s="59">
        <f t="shared" si="0"/>
        <v>429000</v>
      </c>
    </row>
    <row r="72" spans="1:11" s="26" customFormat="1" ht="26.25">
      <c r="A72" s="55">
        <v>5</v>
      </c>
      <c r="B72" s="61" t="s">
        <v>58</v>
      </c>
      <c r="C72" s="61" t="s">
        <v>61</v>
      </c>
      <c r="D72" s="62">
        <v>62</v>
      </c>
      <c r="E72" s="62">
        <v>62</v>
      </c>
      <c r="F72" s="57">
        <v>62</v>
      </c>
      <c r="G72" s="57">
        <f t="shared" si="1"/>
        <v>0</v>
      </c>
      <c r="H72" s="60">
        <v>460500</v>
      </c>
      <c r="I72" s="59">
        <f t="shared" si="2"/>
        <v>0</v>
      </c>
      <c r="J72" s="59">
        <f t="shared" si="3"/>
        <v>93000</v>
      </c>
      <c r="K72" s="59">
        <f t="shared" si="0"/>
        <v>367500</v>
      </c>
    </row>
    <row r="73" spans="1:11" s="26" customFormat="1" ht="26.25">
      <c r="A73" s="55">
        <v>6</v>
      </c>
      <c r="B73" s="61" t="s">
        <v>58</v>
      </c>
      <c r="C73" s="61" t="s">
        <v>63</v>
      </c>
      <c r="D73" s="62">
        <v>17</v>
      </c>
      <c r="E73" s="62">
        <v>47</v>
      </c>
      <c r="F73" s="57">
        <v>17</v>
      </c>
      <c r="G73" s="57">
        <f t="shared" si="1"/>
        <v>0</v>
      </c>
      <c r="H73" s="60">
        <v>157500</v>
      </c>
      <c r="I73" s="59">
        <f t="shared" si="2"/>
        <v>0</v>
      </c>
      <c r="J73" s="59">
        <f t="shared" si="3"/>
        <v>70500</v>
      </c>
      <c r="K73" s="59">
        <f t="shared" si="0"/>
        <v>87000</v>
      </c>
    </row>
    <row r="74" spans="1:11" s="26" customFormat="1" ht="26.25">
      <c r="A74" s="64">
        <v>7</v>
      </c>
      <c r="B74" s="65" t="s">
        <v>58</v>
      </c>
      <c r="C74" s="65" t="s">
        <v>60</v>
      </c>
      <c r="D74" s="67">
        <v>56</v>
      </c>
      <c r="E74" s="67">
        <v>53</v>
      </c>
      <c r="F74" s="68">
        <v>56</v>
      </c>
      <c r="G74" s="68">
        <f t="shared" si="1"/>
        <v>0</v>
      </c>
      <c r="H74" s="69">
        <v>274500</v>
      </c>
      <c r="I74" s="70">
        <f t="shared" si="2"/>
        <v>0</v>
      </c>
      <c r="J74" s="70">
        <f t="shared" si="3"/>
        <v>79500</v>
      </c>
      <c r="K74" s="70">
        <f t="shared" si="0"/>
        <v>195000</v>
      </c>
    </row>
    <row r="75" spans="1:11" s="26" customFormat="1" ht="26.25">
      <c r="A75" s="71"/>
      <c r="B75" s="85"/>
      <c r="C75" s="85"/>
      <c r="D75" s="86"/>
      <c r="E75" s="86"/>
      <c r="F75" s="80"/>
      <c r="G75" s="80"/>
      <c r="H75" s="81"/>
      <c r="I75" s="82"/>
      <c r="J75" s="82"/>
      <c r="K75" s="82"/>
    </row>
    <row r="76" spans="1:11" s="26" customFormat="1" ht="26.25">
      <c r="A76" s="71"/>
      <c r="B76" s="85"/>
      <c r="C76" s="85"/>
      <c r="D76" s="86"/>
      <c r="E76" s="86"/>
      <c r="F76" s="80"/>
      <c r="G76" s="80"/>
      <c r="H76" s="81"/>
      <c r="I76" s="82"/>
      <c r="J76" s="82"/>
      <c r="K76" s="82"/>
    </row>
    <row r="77" spans="1:11" s="26" customFormat="1" ht="26.25">
      <c r="A77" s="71"/>
      <c r="B77" s="85"/>
      <c r="C77" s="85"/>
      <c r="D77" s="86"/>
      <c r="E77" s="86"/>
      <c r="F77" s="80"/>
      <c r="G77" s="80"/>
      <c r="H77" s="81"/>
      <c r="I77" s="82"/>
      <c r="J77" s="82"/>
      <c r="K77" s="82"/>
    </row>
    <row r="78" spans="1:11" s="26" customFormat="1" ht="26.25">
      <c r="A78" s="71"/>
      <c r="B78" s="85"/>
      <c r="C78" s="85"/>
      <c r="D78" s="86"/>
      <c r="E78" s="86"/>
      <c r="F78" s="80"/>
      <c r="G78" s="80"/>
      <c r="H78" s="81"/>
      <c r="I78" s="82"/>
      <c r="J78" s="82"/>
      <c r="K78" s="82"/>
    </row>
    <row r="79" spans="1:11" s="26" customFormat="1" ht="26.25">
      <c r="A79" s="71"/>
      <c r="B79" s="85"/>
      <c r="C79" s="85"/>
      <c r="D79" s="86"/>
      <c r="E79" s="86"/>
      <c r="F79" s="80"/>
      <c r="G79" s="80"/>
      <c r="H79" s="81"/>
      <c r="I79" s="82"/>
      <c r="J79" s="82"/>
      <c r="K79" s="82"/>
    </row>
    <row r="80" spans="1:11" s="1" customFormat="1" ht="23.25" customHeight="1">
      <c r="A80" s="119" t="s">
        <v>135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</row>
    <row r="81" spans="1:11" s="1" customFormat="1" ht="23.25" customHeight="1">
      <c r="A81" s="119" t="s">
        <v>136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</row>
    <row r="82" spans="1:11" s="1" customFormat="1">
      <c r="A82" s="120" t="s">
        <v>2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</row>
    <row r="83" spans="1:11" s="1" customFormat="1">
      <c r="A83" s="79"/>
      <c r="B83" s="79" t="s">
        <v>146</v>
      </c>
      <c r="C83" s="79"/>
      <c r="D83" s="79"/>
      <c r="E83" s="79"/>
      <c r="F83" s="79"/>
      <c r="G83" s="79"/>
      <c r="H83" s="79"/>
      <c r="I83" s="79"/>
      <c r="J83" s="79"/>
      <c r="K83" s="79"/>
    </row>
    <row r="84" spans="1:11" s="6" customFormat="1" ht="42" customHeight="1">
      <c r="A84" s="2"/>
      <c r="B84" s="2"/>
      <c r="C84" s="2"/>
      <c r="D84" s="121" t="s">
        <v>137</v>
      </c>
      <c r="E84" s="122"/>
      <c r="F84" s="3" t="s">
        <v>4</v>
      </c>
      <c r="G84" s="3" t="s">
        <v>5</v>
      </c>
      <c r="H84" s="4"/>
      <c r="I84" s="5" t="s">
        <v>6</v>
      </c>
      <c r="J84" s="5" t="s">
        <v>7</v>
      </c>
      <c r="K84" s="5" t="s">
        <v>8</v>
      </c>
    </row>
    <row r="85" spans="1:11" s="6" customFormat="1" ht="56.25" customHeight="1">
      <c r="A85" s="7" t="s">
        <v>9</v>
      </c>
      <c r="B85" s="7" t="s">
        <v>10</v>
      </c>
      <c r="C85" s="7" t="s">
        <v>11</v>
      </c>
      <c r="D85" s="123" t="s">
        <v>138</v>
      </c>
      <c r="E85" s="124"/>
      <c r="F85" s="8" t="s">
        <v>13</v>
      </c>
      <c r="G85" s="8" t="s">
        <v>14</v>
      </c>
      <c r="H85" s="9" t="s">
        <v>15</v>
      </c>
      <c r="I85" s="10" t="s">
        <v>16</v>
      </c>
      <c r="J85" s="10" t="s">
        <v>139</v>
      </c>
      <c r="K85" s="10"/>
    </row>
    <row r="86" spans="1:11" ht="42">
      <c r="A86" s="11"/>
      <c r="B86" s="11"/>
      <c r="C86" s="11"/>
      <c r="D86" s="3" t="s">
        <v>140</v>
      </c>
      <c r="E86" s="3" t="s">
        <v>19</v>
      </c>
      <c r="F86" s="8" t="s">
        <v>20</v>
      </c>
      <c r="G86" s="8"/>
      <c r="H86" s="9" t="s">
        <v>21</v>
      </c>
      <c r="I86" s="10" t="s">
        <v>22</v>
      </c>
      <c r="J86" s="10" t="s">
        <v>141</v>
      </c>
      <c r="K86" s="10"/>
    </row>
    <row r="87" spans="1:11" s="6" customFormat="1" ht="23.25" customHeight="1">
      <c r="A87" s="97"/>
      <c r="B87" s="97"/>
      <c r="C87" s="97"/>
      <c r="D87" s="98" t="s">
        <v>20</v>
      </c>
      <c r="E87" s="98" t="s">
        <v>20</v>
      </c>
      <c r="F87" s="98"/>
      <c r="G87" s="98"/>
      <c r="H87" s="99"/>
      <c r="I87" s="100"/>
      <c r="J87" s="100"/>
      <c r="K87" s="100"/>
    </row>
    <row r="88" spans="1:11" s="26" customFormat="1" ht="26.25">
      <c r="A88" s="92">
        <v>1</v>
      </c>
      <c r="B88" s="93" t="s">
        <v>66</v>
      </c>
      <c r="C88" s="93" t="s">
        <v>68</v>
      </c>
      <c r="D88" s="94">
        <v>91</v>
      </c>
      <c r="E88" s="94">
        <v>89</v>
      </c>
      <c r="F88" s="94">
        <v>91</v>
      </c>
      <c r="G88" s="94">
        <f t="shared" si="1"/>
        <v>0</v>
      </c>
      <c r="H88" s="95">
        <v>733500</v>
      </c>
      <c r="I88" s="96">
        <f t="shared" si="2"/>
        <v>0</v>
      </c>
      <c r="J88" s="96">
        <f t="shared" si="3"/>
        <v>133500</v>
      </c>
      <c r="K88" s="96">
        <f t="shared" si="0"/>
        <v>600000</v>
      </c>
    </row>
    <row r="89" spans="1:11" s="26" customFormat="1" ht="26.25">
      <c r="A89" s="55">
        <v>2</v>
      </c>
      <c r="B89" s="56" t="s">
        <v>66</v>
      </c>
      <c r="C89" s="56" t="s">
        <v>67</v>
      </c>
      <c r="D89" s="57">
        <v>23</v>
      </c>
      <c r="E89" s="57">
        <v>6</v>
      </c>
      <c r="F89" s="57">
        <v>23</v>
      </c>
      <c r="G89" s="57">
        <f t="shared" si="1"/>
        <v>0</v>
      </c>
      <c r="H89" s="60">
        <v>34500</v>
      </c>
      <c r="I89" s="59">
        <f t="shared" si="2"/>
        <v>0</v>
      </c>
      <c r="J89" s="59">
        <f t="shared" si="3"/>
        <v>9000</v>
      </c>
      <c r="K89" s="59">
        <f t="shared" si="0"/>
        <v>25500</v>
      </c>
    </row>
    <row r="90" spans="1:11" s="26" customFormat="1" ht="26.25">
      <c r="A90" s="55">
        <v>3</v>
      </c>
      <c r="B90" s="61" t="s">
        <v>66</v>
      </c>
      <c r="C90" s="61" t="s">
        <v>75</v>
      </c>
      <c r="D90" s="62">
        <v>49</v>
      </c>
      <c r="E90" s="62">
        <v>47</v>
      </c>
      <c r="F90" s="57">
        <v>49</v>
      </c>
      <c r="G90" s="57">
        <f t="shared" si="1"/>
        <v>0</v>
      </c>
      <c r="H90" s="60">
        <v>91500</v>
      </c>
      <c r="I90" s="59">
        <f t="shared" si="2"/>
        <v>0</v>
      </c>
      <c r="J90" s="59">
        <f t="shared" si="3"/>
        <v>70500</v>
      </c>
      <c r="K90" s="59">
        <f t="shared" si="0"/>
        <v>21000</v>
      </c>
    </row>
    <row r="91" spans="1:11" s="26" customFormat="1" ht="26.25">
      <c r="A91" s="55">
        <v>4</v>
      </c>
      <c r="B91" s="61" t="s">
        <v>66</v>
      </c>
      <c r="C91" s="61" t="s">
        <v>74</v>
      </c>
      <c r="D91" s="62">
        <v>111</v>
      </c>
      <c r="E91" s="62">
        <v>53</v>
      </c>
      <c r="F91" s="57">
        <v>111</v>
      </c>
      <c r="G91" s="57">
        <f t="shared" si="1"/>
        <v>0</v>
      </c>
      <c r="H91" s="60">
        <v>630000</v>
      </c>
      <c r="I91" s="59">
        <f t="shared" si="2"/>
        <v>0</v>
      </c>
      <c r="J91" s="59">
        <f t="shared" si="3"/>
        <v>79500</v>
      </c>
      <c r="K91" s="59">
        <f t="shared" si="0"/>
        <v>550500</v>
      </c>
    </row>
    <row r="92" spans="1:11" s="26" customFormat="1" ht="26.25">
      <c r="A92" s="55">
        <v>5</v>
      </c>
      <c r="B92" s="61" t="s">
        <v>66</v>
      </c>
      <c r="C92" s="61" t="s">
        <v>72</v>
      </c>
      <c r="D92" s="62">
        <v>76</v>
      </c>
      <c r="E92" s="62">
        <v>74</v>
      </c>
      <c r="F92" s="57">
        <v>79</v>
      </c>
      <c r="G92" s="57">
        <f t="shared" si="1"/>
        <v>3</v>
      </c>
      <c r="H92" s="60">
        <v>223500</v>
      </c>
      <c r="I92" s="59">
        <f t="shared" si="2"/>
        <v>9000</v>
      </c>
      <c r="J92" s="59">
        <f t="shared" si="3"/>
        <v>111000</v>
      </c>
      <c r="K92" s="59">
        <f t="shared" si="0"/>
        <v>103500</v>
      </c>
    </row>
    <row r="93" spans="1:11" s="26" customFormat="1" ht="26.25">
      <c r="A93" s="55">
        <v>6</v>
      </c>
      <c r="B93" s="61" t="s">
        <v>66</v>
      </c>
      <c r="C93" s="61" t="s">
        <v>71</v>
      </c>
      <c r="D93" s="62">
        <v>46</v>
      </c>
      <c r="E93" s="62">
        <v>39</v>
      </c>
      <c r="F93" s="57">
        <v>46</v>
      </c>
      <c r="G93" s="57">
        <f t="shared" si="1"/>
        <v>0</v>
      </c>
      <c r="H93" s="60">
        <v>282000</v>
      </c>
      <c r="I93" s="59">
        <f t="shared" si="2"/>
        <v>0</v>
      </c>
      <c r="J93" s="59">
        <f t="shared" si="3"/>
        <v>58500</v>
      </c>
      <c r="K93" s="59">
        <f t="shared" si="0"/>
        <v>223500</v>
      </c>
    </row>
    <row r="94" spans="1:11" s="29" customFormat="1" ht="26.25">
      <c r="A94" s="55">
        <v>7</v>
      </c>
      <c r="B94" s="61" t="s">
        <v>66</v>
      </c>
      <c r="C94" s="61" t="s">
        <v>70</v>
      </c>
      <c r="D94" s="62">
        <v>18</v>
      </c>
      <c r="E94" s="62">
        <v>15</v>
      </c>
      <c r="F94" s="57">
        <v>18</v>
      </c>
      <c r="G94" s="57">
        <f t="shared" si="1"/>
        <v>0</v>
      </c>
      <c r="H94" s="60">
        <v>363000</v>
      </c>
      <c r="I94" s="59">
        <f t="shared" si="2"/>
        <v>0</v>
      </c>
      <c r="J94" s="59">
        <f t="shared" si="3"/>
        <v>22500</v>
      </c>
      <c r="K94" s="59">
        <f t="shared" si="0"/>
        <v>340500</v>
      </c>
    </row>
    <row r="95" spans="1:11" s="29" customFormat="1" ht="26.25">
      <c r="A95" s="55">
        <v>8</v>
      </c>
      <c r="B95" s="61" t="s">
        <v>66</v>
      </c>
      <c r="C95" s="61" t="s">
        <v>69</v>
      </c>
      <c r="D95" s="62">
        <v>57</v>
      </c>
      <c r="E95" s="62">
        <v>53</v>
      </c>
      <c r="F95" s="57">
        <v>59</v>
      </c>
      <c r="G95" s="57">
        <f t="shared" si="1"/>
        <v>2</v>
      </c>
      <c r="H95" s="60">
        <v>88500</v>
      </c>
      <c r="I95" s="59">
        <v>0</v>
      </c>
      <c r="J95" s="59">
        <f t="shared" si="3"/>
        <v>79500</v>
      </c>
      <c r="K95" s="59">
        <f t="shared" si="0"/>
        <v>9000</v>
      </c>
    </row>
    <row r="96" spans="1:11" s="29" customFormat="1" ht="26.25">
      <c r="A96" s="64">
        <v>9</v>
      </c>
      <c r="B96" s="65" t="s">
        <v>66</v>
      </c>
      <c r="C96" s="65" t="s">
        <v>73</v>
      </c>
      <c r="D96" s="67">
        <v>26</v>
      </c>
      <c r="E96" s="67">
        <v>41</v>
      </c>
      <c r="F96" s="68">
        <v>26</v>
      </c>
      <c r="G96" s="68">
        <f t="shared" si="1"/>
        <v>0</v>
      </c>
      <c r="H96" s="69">
        <v>121500</v>
      </c>
      <c r="I96" s="70">
        <f t="shared" si="2"/>
        <v>0</v>
      </c>
      <c r="J96" s="70">
        <f t="shared" si="3"/>
        <v>61500</v>
      </c>
      <c r="K96" s="70">
        <f t="shared" si="0"/>
        <v>60000</v>
      </c>
    </row>
    <row r="97" spans="1:11" s="29" customFormat="1" ht="26.25">
      <c r="A97" s="71"/>
      <c r="B97" s="85"/>
      <c r="C97" s="85"/>
      <c r="D97" s="86"/>
      <c r="E97" s="86"/>
      <c r="F97" s="80"/>
      <c r="G97" s="80"/>
      <c r="H97" s="81"/>
      <c r="I97" s="82"/>
      <c r="J97" s="82"/>
      <c r="K97" s="82"/>
    </row>
    <row r="98" spans="1:11" s="29" customFormat="1" ht="26.25">
      <c r="A98" s="71"/>
      <c r="B98" s="85"/>
      <c r="C98" s="85"/>
      <c r="D98" s="86"/>
      <c r="E98" s="86"/>
      <c r="F98" s="80"/>
      <c r="G98" s="80"/>
      <c r="H98" s="81"/>
      <c r="I98" s="82"/>
      <c r="J98" s="82"/>
      <c r="K98" s="82"/>
    </row>
    <row r="99" spans="1:11" s="29" customFormat="1" ht="26.25">
      <c r="A99" s="71"/>
      <c r="B99" s="85"/>
      <c r="C99" s="85"/>
      <c r="D99" s="86"/>
      <c r="E99" s="86"/>
      <c r="F99" s="80"/>
      <c r="G99" s="80"/>
      <c r="H99" s="81"/>
      <c r="I99" s="82"/>
      <c r="J99" s="82"/>
      <c r="K99" s="82"/>
    </row>
    <row r="100" spans="1:11" s="1" customFormat="1" ht="23.25" customHeight="1">
      <c r="A100" s="119" t="s">
        <v>135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</row>
    <row r="101" spans="1:11" s="1" customFormat="1" ht="23.25" customHeight="1">
      <c r="A101" s="119" t="s">
        <v>136</v>
      </c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</row>
    <row r="102" spans="1:11" s="1" customFormat="1">
      <c r="A102" s="120" t="s">
        <v>2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</row>
    <row r="103" spans="1:11" s="1" customFormat="1">
      <c r="A103" s="79"/>
      <c r="B103" s="79" t="s">
        <v>147</v>
      </c>
      <c r="C103" s="79"/>
      <c r="D103" s="79"/>
      <c r="E103" s="79"/>
      <c r="F103" s="79"/>
      <c r="G103" s="79"/>
      <c r="H103" s="79"/>
      <c r="I103" s="79"/>
      <c r="J103" s="79"/>
      <c r="K103" s="79"/>
    </row>
    <row r="104" spans="1:11" s="6" customFormat="1" ht="42" customHeight="1">
      <c r="A104" s="2"/>
      <c r="B104" s="2"/>
      <c r="C104" s="2"/>
      <c r="D104" s="121" t="s">
        <v>137</v>
      </c>
      <c r="E104" s="122"/>
      <c r="F104" s="3" t="s">
        <v>4</v>
      </c>
      <c r="G104" s="3" t="s">
        <v>5</v>
      </c>
      <c r="H104" s="4"/>
      <c r="I104" s="5" t="s">
        <v>6</v>
      </c>
      <c r="J104" s="5" t="s">
        <v>7</v>
      </c>
      <c r="K104" s="5" t="s">
        <v>8</v>
      </c>
    </row>
    <row r="105" spans="1:11" s="6" customFormat="1" ht="56.25" customHeight="1">
      <c r="A105" s="7" t="s">
        <v>9</v>
      </c>
      <c r="B105" s="7" t="s">
        <v>10</v>
      </c>
      <c r="C105" s="7" t="s">
        <v>11</v>
      </c>
      <c r="D105" s="123" t="s">
        <v>138</v>
      </c>
      <c r="E105" s="124"/>
      <c r="F105" s="8" t="s">
        <v>13</v>
      </c>
      <c r="G105" s="8" t="s">
        <v>14</v>
      </c>
      <c r="H105" s="9" t="s">
        <v>15</v>
      </c>
      <c r="I105" s="10" t="s">
        <v>16</v>
      </c>
      <c r="J105" s="10" t="s">
        <v>139</v>
      </c>
      <c r="K105" s="10"/>
    </row>
    <row r="106" spans="1:11" ht="42">
      <c r="A106" s="11"/>
      <c r="B106" s="11"/>
      <c r="C106" s="11"/>
      <c r="D106" s="3" t="s">
        <v>140</v>
      </c>
      <c r="E106" s="3" t="s">
        <v>19</v>
      </c>
      <c r="F106" s="8" t="s">
        <v>20</v>
      </c>
      <c r="G106" s="8"/>
      <c r="H106" s="9" t="s">
        <v>21</v>
      </c>
      <c r="I106" s="10" t="s">
        <v>22</v>
      </c>
      <c r="J106" s="10" t="s">
        <v>141</v>
      </c>
      <c r="K106" s="10"/>
    </row>
    <row r="107" spans="1:11" s="6" customFormat="1" ht="23.25" customHeight="1">
      <c r="A107" s="97"/>
      <c r="B107" s="97"/>
      <c r="C107" s="97"/>
      <c r="D107" s="98" t="s">
        <v>20</v>
      </c>
      <c r="E107" s="98" t="s">
        <v>20</v>
      </c>
      <c r="F107" s="98"/>
      <c r="G107" s="98"/>
      <c r="H107" s="99"/>
      <c r="I107" s="100"/>
      <c r="J107" s="100"/>
      <c r="K107" s="100"/>
    </row>
    <row r="108" spans="1:11" s="26" customFormat="1" ht="26.25">
      <c r="A108" s="92">
        <v>1</v>
      </c>
      <c r="B108" s="93" t="s">
        <v>76</v>
      </c>
      <c r="C108" s="93" t="s">
        <v>77</v>
      </c>
      <c r="D108" s="94">
        <v>45</v>
      </c>
      <c r="E108" s="94">
        <v>43</v>
      </c>
      <c r="F108" s="94">
        <v>47</v>
      </c>
      <c r="G108" s="94">
        <f t="shared" si="1"/>
        <v>2</v>
      </c>
      <c r="H108" s="95">
        <v>366000</v>
      </c>
      <c r="I108" s="96">
        <f t="shared" si="2"/>
        <v>6000</v>
      </c>
      <c r="J108" s="96">
        <f t="shared" si="3"/>
        <v>64500</v>
      </c>
      <c r="K108" s="96">
        <f t="shared" si="0"/>
        <v>295500</v>
      </c>
    </row>
    <row r="109" spans="1:11" s="26" customFormat="1" ht="26.25">
      <c r="A109" s="55">
        <v>2</v>
      </c>
      <c r="B109" s="61" t="s">
        <v>76</v>
      </c>
      <c r="C109" s="63" t="s">
        <v>78</v>
      </c>
      <c r="D109" s="62">
        <v>63</v>
      </c>
      <c r="E109" s="62">
        <v>63</v>
      </c>
      <c r="F109" s="57">
        <v>65</v>
      </c>
      <c r="G109" s="57">
        <f t="shared" si="1"/>
        <v>2</v>
      </c>
      <c r="H109" s="60">
        <v>97500</v>
      </c>
      <c r="I109" s="59">
        <f t="shared" si="2"/>
        <v>6000</v>
      </c>
      <c r="J109" s="59">
        <f t="shared" si="3"/>
        <v>94500</v>
      </c>
      <c r="K109" s="59">
        <f t="shared" si="0"/>
        <v>-3000</v>
      </c>
    </row>
    <row r="110" spans="1:11" s="26" customFormat="1" ht="26.25">
      <c r="A110" s="55">
        <v>3</v>
      </c>
      <c r="B110" s="61" t="s">
        <v>76</v>
      </c>
      <c r="C110" s="61" t="s">
        <v>80</v>
      </c>
      <c r="D110" s="62">
        <v>94</v>
      </c>
      <c r="E110" s="62">
        <v>87</v>
      </c>
      <c r="F110" s="57">
        <v>94</v>
      </c>
      <c r="G110" s="57">
        <f t="shared" si="1"/>
        <v>0</v>
      </c>
      <c r="H110" s="60">
        <v>141000</v>
      </c>
      <c r="I110" s="59">
        <f t="shared" si="2"/>
        <v>0</v>
      </c>
      <c r="J110" s="59">
        <f t="shared" si="3"/>
        <v>130500</v>
      </c>
      <c r="K110" s="59">
        <f t="shared" si="0"/>
        <v>10500</v>
      </c>
    </row>
    <row r="111" spans="1:11" s="26" customFormat="1" ht="26.25">
      <c r="A111" s="55">
        <v>4</v>
      </c>
      <c r="B111" s="61" t="s">
        <v>76</v>
      </c>
      <c r="C111" s="61" t="s">
        <v>81</v>
      </c>
      <c r="D111" s="62">
        <v>99</v>
      </c>
      <c r="E111" s="62">
        <v>91</v>
      </c>
      <c r="F111" s="57">
        <v>99</v>
      </c>
      <c r="G111" s="57">
        <f t="shared" si="1"/>
        <v>0</v>
      </c>
      <c r="H111" s="60">
        <v>148500</v>
      </c>
      <c r="I111" s="59">
        <f t="shared" si="2"/>
        <v>0</v>
      </c>
      <c r="J111" s="59">
        <f t="shared" si="3"/>
        <v>136500</v>
      </c>
      <c r="K111" s="59">
        <f t="shared" si="0"/>
        <v>12000</v>
      </c>
    </row>
    <row r="112" spans="1:11" s="26" customFormat="1" ht="26.25">
      <c r="A112" s="55">
        <v>5</v>
      </c>
      <c r="B112" s="61" t="s">
        <v>76</v>
      </c>
      <c r="C112" s="61" t="s">
        <v>82</v>
      </c>
      <c r="D112" s="62">
        <v>114</v>
      </c>
      <c r="E112" s="62">
        <v>114</v>
      </c>
      <c r="F112" s="57">
        <v>114</v>
      </c>
      <c r="G112" s="57">
        <f t="shared" si="1"/>
        <v>0</v>
      </c>
      <c r="H112" s="60">
        <v>393000</v>
      </c>
      <c r="I112" s="59">
        <f t="shared" si="2"/>
        <v>0</v>
      </c>
      <c r="J112" s="59">
        <f t="shared" si="3"/>
        <v>171000</v>
      </c>
      <c r="K112" s="59">
        <f t="shared" si="0"/>
        <v>222000</v>
      </c>
    </row>
    <row r="113" spans="1:11" s="26" customFormat="1" ht="26.25">
      <c r="A113" s="55">
        <v>6</v>
      </c>
      <c r="B113" s="61" t="s">
        <v>76</v>
      </c>
      <c r="C113" s="61" t="s">
        <v>79</v>
      </c>
      <c r="D113" s="62">
        <v>23</v>
      </c>
      <c r="E113" s="62">
        <v>23</v>
      </c>
      <c r="F113" s="57">
        <v>24</v>
      </c>
      <c r="G113" s="57">
        <f t="shared" si="1"/>
        <v>1</v>
      </c>
      <c r="H113" s="60">
        <v>141000</v>
      </c>
      <c r="I113" s="59">
        <f t="shared" si="2"/>
        <v>3000</v>
      </c>
      <c r="J113" s="59">
        <f t="shared" si="3"/>
        <v>34500</v>
      </c>
      <c r="K113" s="59">
        <f t="shared" si="0"/>
        <v>103500</v>
      </c>
    </row>
    <row r="114" spans="1:11" s="26" customFormat="1" ht="26.25">
      <c r="A114" s="64">
        <v>7</v>
      </c>
      <c r="B114" s="65" t="s">
        <v>76</v>
      </c>
      <c r="C114" s="65" t="s">
        <v>83</v>
      </c>
      <c r="D114" s="67">
        <v>61</v>
      </c>
      <c r="E114" s="67">
        <v>56</v>
      </c>
      <c r="F114" s="68">
        <v>61</v>
      </c>
      <c r="G114" s="68">
        <f t="shared" si="1"/>
        <v>0</v>
      </c>
      <c r="H114" s="69">
        <v>141000</v>
      </c>
      <c r="I114" s="70">
        <f t="shared" si="2"/>
        <v>0</v>
      </c>
      <c r="J114" s="70">
        <f t="shared" si="3"/>
        <v>84000</v>
      </c>
      <c r="K114" s="70">
        <f t="shared" si="0"/>
        <v>57000</v>
      </c>
    </row>
    <row r="115" spans="1:11" s="26" customFormat="1" ht="26.25">
      <c r="A115" s="71"/>
      <c r="B115" s="85"/>
      <c r="C115" s="85"/>
      <c r="D115" s="86"/>
      <c r="E115" s="86"/>
      <c r="F115" s="80"/>
      <c r="G115" s="80"/>
      <c r="H115" s="81"/>
      <c r="I115" s="82"/>
      <c r="J115" s="82"/>
      <c r="K115" s="82"/>
    </row>
    <row r="116" spans="1:11" s="26" customFormat="1" ht="26.25">
      <c r="A116" s="71"/>
      <c r="B116" s="85"/>
      <c r="C116" s="85"/>
      <c r="D116" s="86"/>
      <c r="E116" s="86"/>
      <c r="F116" s="80"/>
      <c r="G116" s="80"/>
      <c r="H116" s="81"/>
      <c r="I116" s="82"/>
      <c r="J116" s="82"/>
      <c r="K116" s="82"/>
    </row>
    <row r="117" spans="1:11" s="26" customFormat="1" ht="26.25">
      <c r="A117" s="71"/>
      <c r="B117" s="85"/>
      <c r="C117" s="85"/>
      <c r="D117" s="86"/>
      <c r="E117" s="86"/>
      <c r="F117" s="80"/>
      <c r="G117" s="80"/>
      <c r="H117" s="81"/>
      <c r="I117" s="82"/>
      <c r="J117" s="82"/>
      <c r="K117" s="82"/>
    </row>
    <row r="118" spans="1:11" s="26" customFormat="1" ht="26.25">
      <c r="A118" s="71"/>
      <c r="B118" s="85"/>
      <c r="C118" s="85"/>
      <c r="D118" s="86"/>
      <c r="E118" s="86"/>
      <c r="F118" s="80"/>
      <c r="G118" s="80"/>
      <c r="H118" s="81"/>
      <c r="I118" s="82"/>
      <c r="J118" s="82"/>
      <c r="K118" s="82"/>
    </row>
    <row r="119" spans="1:11" s="26" customFormat="1" ht="26.25">
      <c r="A119" s="71"/>
      <c r="B119" s="85"/>
      <c r="C119" s="85"/>
      <c r="D119" s="86"/>
      <c r="E119" s="86"/>
      <c r="F119" s="80"/>
      <c r="G119" s="80"/>
      <c r="H119" s="81"/>
      <c r="I119" s="82"/>
      <c r="J119" s="82"/>
      <c r="K119" s="82"/>
    </row>
    <row r="120" spans="1:11" s="1" customFormat="1" ht="23.25" customHeight="1">
      <c r="A120" s="119" t="s">
        <v>135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</row>
    <row r="121" spans="1:11" s="1" customFormat="1" ht="23.25" customHeight="1">
      <c r="A121" s="119" t="s">
        <v>136</v>
      </c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</row>
    <row r="122" spans="1:11" s="1" customFormat="1">
      <c r="A122" s="120" t="s">
        <v>2</v>
      </c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</row>
    <row r="123" spans="1:11" s="1" customFormat="1">
      <c r="A123" s="79"/>
      <c r="B123" s="79" t="s">
        <v>148</v>
      </c>
      <c r="C123" s="79"/>
      <c r="D123" s="79"/>
      <c r="E123" s="79"/>
      <c r="F123" s="79"/>
      <c r="G123" s="79"/>
      <c r="H123" s="79"/>
      <c r="I123" s="79"/>
      <c r="J123" s="79"/>
      <c r="K123" s="79"/>
    </row>
    <row r="124" spans="1:11" s="6" customFormat="1" ht="42" customHeight="1">
      <c r="A124" s="2"/>
      <c r="B124" s="2"/>
      <c r="C124" s="2"/>
      <c r="D124" s="121" t="s">
        <v>137</v>
      </c>
      <c r="E124" s="122"/>
      <c r="F124" s="3" t="s">
        <v>4</v>
      </c>
      <c r="G124" s="3" t="s">
        <v>5</v>
      </c>
      <c r="H124" s="4"/>
      <c r="I124" s="5" t="s">
        <v>6</v>
      </c>
      <c r="J124" s="5" t="s">
        <v>7</v>
      </c>
      <c r="K124" s="5" t="s">
        <v>8</v>
      </c>
    </row>
    <row r="125" spans="1:11" s="6" customFormat="1" ht="56.25" customHeight="1">
      <c r="A125" s="7" t="s">
        <v>9</v>
      </c>
      <c r="B125" s="7" t="s">
        <v>10</v>
      </c>
      <c r="C125" s="7" t="s">
        <v>11</v>
      </c>
      <c r="D125" s="123" t="s">
        <v>138</v>
      </c>
      <c r="E125" s="124"/>
      <c r="F125" s="8" t="s">
        <v>13</v>
      </c>
      <c r="G125" s="8" t="s">
        <v>14</v>
      </c>
      <c r="H125" s="9" t="s">
        <v>15</v>
      </c>
      <c r="I125" s="10" t="s">
        <v>16</v>
      </c>
      <c r="J125" s="10" t="s">
        <v>139</v>
      </c>
      <c r="K125" s="10"/>
    </row>
    <row r="126" spans="1:11" ht="42">
      <c r="A126" s="11"/>
      <c r="B126" s="11"/>
      <c r="C126" s="11"/>
      <c r="D126" s="3" t="s">
        <v>140</v>
      </c>
      <c r="E126" s="3" t="s">
        <v>19</v>
      </c>
      <c r="F126" s="8" t="s">
        <v>20</v>
      </c>
      <c r="G126" s="8"/>
      <c r="H126" s="9" t="s">
        <v>21</v>
      </c>
      <c r="I126" s="10" t="s">
        <v>22</v>
      </c>
      <c r="J126" s="10" t="s">
        <v>141</v>
      </c>
      <c r="K126" s="10"/>
    </row>
    <row r="127" spans="1:11" s="6" customFormat="1" ht="23.25" customHeight="1">
      <c r="A127" s="97"/>
      <c r="B127" s="97"/>
      <c r="C127" s="97"/>
      <c r="D127" s="98" t="s">
        <v>20</v>
      </c>
      <c r="E127" s="98" t="s">
        <v>20</v>
      </c>
      <c r="F127" s="98"/>
      <c r="G127" s="98"/>
      <c r="H127" s="99"/>
      <c r="I127" s="100"/>
      <c r="J127" s="100"/>
      <c r="K127" s="100"/>
    </row>
    <row r="128" spans="1:11" s="26" customFormat="1" ht="26.25">
      <c r="A128" s="92">
        <v>1</v>
      </c>
      <c r="B128" s="93" t="s">
        <v>84</v>
      </c>
      <c r="C128" s="93" t="s">
        <v>85</v>
      </c>
      <c r="D128" s="94">
        <v>70</v>
      </c>
      <c r="E128" s="94">
        <v>69</v>
      </c>
      <c r="F128" s="94">
        <v>73</v>
      </c>
      <c r="G128" s="94">
        <f t="shared" si="1"/>
        <v>3</v>
      </c>
      <c r="H128" s="101">
        <v>109500</v>
      </c>
      <c r="I128" s="96">
        <f t="shared" si="2"/>
        <v>9000</v>
      </c>
      <c r="J128" s="96">
        <f t="shared" si="3"/>
        <v>103500</v>
      </c>
      <c r="K128" s="96">
        <f t="shared" si="0"/>
        <v>-3000</v>
      </c>
    </row>
    <row r="129" spans="1:11" s="26" customFormat="1" ht="26.25">
      <c r="A129" s="55">
        <v>2</v>
      </c>
      <c r="B129" s="61" t="s">
        <v>84</v>
      </c>
      <c r="C129" s="61" t="s">
        <v>88</v>
      </c>
      <c r="D129" s="62">
        <v>75</v>
      </c>
      <c r="E129" s="62">
        <v>74</v>
      </c>
      <c r="F129" s="57">
        <v>77</v>
      </c>
      <c r="G129" s="57">
        <f t="shared" si="1"/>
        <v>2</v>
      </c>
      <c r="H129" s="60">
        <v>465000</v>
      </c>
      <c r="I129" s="59">
        <f t="shared" si="2"/>
        <v>6000</v>
      </c>
      <c r="J129" s="59">
        <f t="shared" si="3"/>
        <v>111000</v>
      </c>
      <c r="K129" s="59">
        <f t="shared" si="0"/>
        <v>348000</v>
      </c>
    </row>
    <row r="130" spans="1:11" s="26" customFormat="1" ht="26.25">
      <c r="A130" s="55">
        <v>3</v>
      </c>
      <c r="B130" s="61" t="s">
        <v>84</v>
      </c>
      <c r="C130" s="61" t="s">
        <v>91</v>
      </c>
      <c r="D130" s="62">
        <v>95</v>
      </c>
      <c r="E130" s="62">
        <v>90</v>
      </c>
      <c r="F130" s="57">
        <v>99</v>
      </c>
      <c r="G130" s="57">
        <f t="shared" si="1"/>
        <v>4</v>
      </c>
      <c r="H130" s="60">
        <v>399000</v>
      </c>
      <c r="I130" s="59">
        <f t="shared" si="2"/>
        <v>12000</v>
      </c>
      <c r="J130" s="59">
        <f t="shared" si="3"/>
        <v>135000</v>
      </c>
      <c r="K130" s="59">
        <f t="shared" si="0"/>
        <v>252000</v>
      </c>
    </row>
    <row r="131" spans="1:11" s="26" customFormat="1" ht="26.25">
      <c r="A131" s="55">
        <v>4</v>
      </c>
      <c r="B131" s="61" t="s">
        <v>84</v>
      </c>
      <c r="C131" s="61" t="s">
        <v>92</v>
      </c>
      <c r="D131" s="62">
        <v>45</v>
      </c>
      <c r="E131" s="62">
        <v>42</v>
      </c>
      <c r="F131" s="57">
        <v>45</v>
      </c>
      <c r="G131" s="57">
        <f t="shared" si="1"/>
        <v>0</v>
      </c>
      <c r="H131" s="60">
        <v>508500</v>
      </c>
      <c r="I131" s="59">
        <f t="shared" si="2"/>
        <v>0</v>
      </c>
      <c r="J131" s="59">
        <f t="shared" si="3"/>
        <v>63000</v>
      </c>
      <c r="K131" s="59">
        <f t="shared" si="0"/>
        <v>445500</v>
      </c>
    </row>
    <row r="132" spans="1:11" s="26" customFormat="1" ht="26.25">
      <c r="A132" s="55">
        <v>5</v>
      </c>
      <c r="B132" s="61" t="s">
        <v>84</v>
      </c>
      <c r="C132" s="61" t="s">
        <v>94</v>
      </c>
      <c r="D132" s="62">
        <v>69</v>
      </c>
      <c r="E132" s="62">
        <v>147</v>
      </c>
      <c r="F132" s="57">
        <v>70</v>
      </c>
      <c r="G132" s="57">
        <f t="shared" si="1"/>
        <v>1</v>
      </c>
      <c r="H132" s="60">
        <v>468000</v>
      </c>
      <c r="I132" s="59">
        <f t="shared" si="2"/>
        <v>3000</v>
      </c>
      <c r="J132" s="59">
        <f t="shared" si="3"/>
        <v>220500</v>
      </c>
      <c r="K132" s="59">
        <f t="shared" si="0"/>
        <v>244500</v>
      </c>
    </row>
    <row r="133" spans="1:11" s="26" customFormat="1" ht="26.25">
      <c r="A133" s="55">
        <v>6</v>
      </c>
      <c r="B133" s="61" t="s">
        <v>84</v>
      </c>
      <c r="C133" s="61" t="s">
        <v>86</v>
      </c>
      <c r="D133" s="62">
        <v>109</v>
      </c>
      <c r="E133" s="62">
        <v>288</v>
      </c>
      <c r="F133" s="57">
        <v>109</v>
      </c>
      <c r="G133" s="57">
        <f t="shared" si="1"/>
        <v>0</v>
      </c>
      <c r="H133" s="60">
        <v>1029000</v>
      </c>
      <c r="I133" s="59">
        <f t="shared" si="2"/>
        <v>0</v>
      </c>
      <c r="J133" s="59">
        <f t="shared" si="3"/>
        <v>432000</v>
      </c>
      <c r="K133" s="59">
        <f t="shared" si="0"/>
        <v>597000</v>
      </c>
    </row>
    <row r="134" spans="1:11" ht="26.25">
      <c r="A134" s="55">
        <v>7</v>
      </c>
      <c r="B134" s="61" t="s">
        <v>84</v>
      </c>
      <c r="C134" s="61" t="s">
        <v>89</v>
      </c>
      <c r="D134" s="62">
        <v>160</v>
      </c>
      <c r="E134" s="62">
        <v>157</v>
      </c>
      <c r="F134" s="57">
        <v>169</v>
      </c>
      <c r="G134" s="57">
        <f t="shared" si="1"/>
        <v>9</v>
      </c>
      <c r="H134" s="60">
        <v>253500</v>
      </c>
      <c r="I134" s="59">
        <f t="shared" si="2"/>
        <v>27000</v>
      </c>
      <c r="J134" s="59">
        <f t="shared" si="3"/>
        <v>235500</v>
      </c>
      <c r="K134" s="59">
        <f t="shared" si="0"/>
        <v>-9000</v>
      </c>
    </row>
    <row r="135" spans="1:11" ht="26.25">
      <c r="A135" s="55">
        <v>8</v>
      </c>
      <c r="B135" s="61" t="s">
        <v>84</v>
      </c>
      <c r="C135" s="61" t="s">
        <v>95</v>
      </c>
      <c r="D135" s="62">
        <v>55</v>
      </c>
      <c r="E135" s="62">
        <v>53</v>
      </c>
      <c r="F135" s="57">
        <v>56</v>
      </c>
      <c r="G135" s="57">
        <f t="shared" si="1"/>
        <v>1</v>
      </c>
      <c r="H135" s="60">
        <v>384000</v>
      </c>
      <c r="I135" s="59">
        <f t="shared" si="2"/>
        <v>3000</v>
      </c>
      <c r="J135" s="59">
        <f t="shared" si="3"/>
        <v>79500</v>
      </c>
      <c r="K135" s="59">
        <f t="shared" si="0"/>
        <v>301500</v>
      </c>
    </row>
    <row r="136" spans="1:11" ht="26.25">
      <c r="A136" s="55">
        <v>9</v>
      </c>
      <c r="B136" s="61" t="s">
        <v>84</v>
      </c>
      <c r="C136" s="61" t="s">
        <v>90</v>
      </c>
      <c r="D136" s="62">
        <v>103</v>
      </c>
      <c r="E136" s="62">
        <v>103</v>
      </c>
      <c r="F136" s="57">
        <v>103</v>
      </c>
      <c r="G136" s="57">
        <f t="shared" si="1"/>
        <v>0</v>
      </c>
      <c r="H136" s="60">
        <v>567000</v>
      </c>
      <c r="I136" s="59">
        <f t="shared" si="2"/>
        <v>0</v>
      </c>
      <c r="J136" s="59">
        <f t="shared" si="3"/>
        <v>154500</v>
      </c>
      <c r="K136" s="59">
        <f t="shared" si="0"/>
        <v>412500</v>
      </c>
    </row>
    <row r="137" spans="1:11" ht="26.25">
      <c r="A137" s="55">
        <v>10</v>
      </c>
      <c r="B137" s="61" t="s">
        <v>84</v>
      </c>
      <c r="C137" s="61" t="s">
        <v>87</v>
      </c>
      <c r="D137" s="62">
        <v>184</v>
      </c>
      <c r="E137" s="62">
        <v>182</v>
      </c>
      <c r="F137" s="57">
        <v>192</v>
      </c>
      <c r="G137" s="57">
        <f t="shared" si="1"/>
        <v>8</v>
      </c>
      <c r="H137" s="60">
        <v>514500</v>
      </c>
      <c r="I137" s="59">
        <f t="shared" si="2"/>
        <v>24000</v>
      </c>
      <c r="J137" s="59">
        <f t="shared" si="3"/>
        <v>273000</v>
      </c>
      <c r="K137" s="59">
        <f t="shared" ref="K137:K206" si="4">SUM(H137-I137-J137)*OR(H137+I137-J137)</f>
        <v>217500</v>
      </c>
    </row>
    <row r="138" spans="1:11" ht="26.25">
      <c r="A138" s="55">
        <v>11</v>
      </c>
      <c r="B138" s="61" t="s">
        <v>84</v>
      </c>
      <c r="C138" s="61" t="s">
        <v>96</v>
      </c>
      <c r="D138" s="62">
        <v>178</v>
      </c>
      <c r="E138" s="62">
        <v>178</v>
      </c>
      <c r="F138" s="57">
        <v>186</v>
      </c>
      <c r="G138" s="57">
        <f t="shared" ref="G138:G206" si="5">SUM(F138-D138)</f>
        <v>8</v>
      </c>
      <c r="H138" s="60">
        <v>279000</v>
      </c>
      <c r="I138" s="59">
        <f t="shared" ref="I138:I206" si="6">SUM(G138*6*500)</f>
        <v>24000</v>
      </c>
      <c r="J138" s="59">
        <f t="shared" ref="J138:J206" si="7">SUM(E138*3*500)</f>
        <v>267000</v>
      </c>
      <c r="K138" s="59">
        <f t="shared" si="4"/>
        <v>-12000</v>
      </c>
    </row>
    <row r="139" spans="1:11" ht="26.25">
      <c r="A139" s="64">
        <v>12</v>
      </c>
      <c r="B139" s="65" t="s">
        <v>84</v>
      </c>
      <c r="C139" s="65" t="s">
        <v>93</v>
      </c>
      <c r="D139" s="67">
        <v>62</v>
      </c>
      <c r="E139" s="67">
        <v>57</v>
      </c>
      <c r="F139" s="68">
        <v>64</v>
      </c>
      <c r="G139" s="68">
        <f t="shared" si="5"/>
        <v>2</v>
      </c>
      <c r="H139" s="69">
        <v>514500</v>
      </c>
      <c r="I139" s="70">
        <f t="shared" si="6"/>
        <v>6000</v>
      </c>
      <c r="J139" s="70">
        <f t="shared" si="7"/>
        <v>85500</v>
      </c>
      <c r="K139" s="70">
        <f t="shared" si="4"/>
        <v>423000</v>
      </c>
    </row>
    <row r="140" spans="1:11" s="1" customFormat="1" ht="18.75" customHeight="1">
      <c r="A140" s="119" t="s">
        <v>135</v>
      </c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</row>
    <row r="141" spans="1:11" s="1" customFormat="1" ht="18.75" customHeight="1">
      <c r="A141" s="119" t="s">
        <v>136</v>
      </c>
      <c r="B141" s="119"/>
      <c r="C141" s="119"/>
      <c r="D141" s="119"/>
      <c r="E141" s="119"/>
      <c r="F141" s="119"/>
      <c r="G141" s="119"/>
      <c r="H141" s="119"/>
      <c r="I141" s="119"/>
      <c r="J141" s="119"/>
      <c r="K141" s="119"/>
    </row>
    <row r="142" spans="1:11" s="1" customFormat="1" ht="18.75" customHeight="1">
      <c r="A142" s="120" t="s">
        <v>2</v>
      </c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</row>
    <row r="143" spans="1:11" s="1" customFormat="1" ht="18.75" customHeight="1">
      <c r="A143" s="79"/>
      <c r="B143" s="79" t="s">
        <v>149</v>
      </c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1:11" s="6" customFormat="1" ht="42" customHeight="1">
      <c r="A144" s="2"/>
      <c r="B144" s="2"/>
      <c r="C144" s="2"/>
      <c r="D144" s="121" t="s">
        <v>137</v>
      </c>
      <c r="E144" s="122"/>
      <c r="F144" s="3" t="s">
        <v>4</v>
      </c>
      <c r="G144" s="3" t="s">
        <v>5</v>
      </c>
      <c r="H144" s="4"/>
      <c r="I144" s="5" t="s">
        <v>6</v>
      </c>
      <c r="J144" s="5" t="s">
        <v>7</v>
      </c>
      <c r="K144" s="5" t="s">
        <v>8</v>
      </c>
    </row>
    <row r="145" spans="1:11" s="6" customFormat="1" ht="56.25" customHeight="1">
      <c r="A145" s="7" t="s">
        <v>9</v>
      </c>
      <c r="B145" s="7" t="s">
        <v>10</v>
      </c>
      <c r="C145" s="7" t="s">
        <v>11</v>
      </c>
      <c r="D145" s="123" t="s">
        <v>138</v>
      </c>
      <c r="E145" s="124"/>
      <c r="F145" s="8" t="s">
        <v>13</v>
      </c>
      <c r="G145" s="8" t="s">
        <v>14</v>
      </c>
      <c r="H145" s="9" t="s">
        <v>15</v>
      </c>
      <c r="I145" s="10" t="s">
        <v>16</v>
      </c>
      <c r="J145" s="10" t="s">
        <v>139</v>
      </c>
      <c r="K145" s="10"/>
    </row>
    <row r="146" spans="1:11" ht="42">
      <c r="A146" s="11"/>
      <c r="B146" s="11"/>
      <c r="C146" s="11"/>
      <c r="D146" s="3" t="s">
        <v>140</v>
      </c>
      <c r="E146" s="3" t="s">
        <v>19</v>
      </c>
      <c r="F146" s="8" t="s">
        <v>20</v>
      </c>
      <c r="G146" s="8"/>
      <c r="H146" s="9" t="s">
        <v>21</v>
      </c>
      <c r="I146" s="10" t="s">
        <v>22</v>
      </c>
      <c r="J146" s="10" t="s">
        <v>141</v>
      </c>
      <c r="K146" s="10"/>
    </row>
    <row r="147" spans="1:11" s="6" customFormat="1" ht="23.25" customHeight="1">
      <c r="A147" s="97"/>
      <c r="B147" s="97"/>
      <c r="C147" s="97"/>
      <c r="D147" s="98" t="s">
        <v>20</v>
      </c>
      <c r="E147" s="98" t="s">
        <v>20</v>
      </c>
      <c r="F147" s="98"/>
      <c r="G147" s="98"/>
      <c r="H147" s="99"/>
      <c r="I147" s="100"/>
      <c r="J147" s="100"/>
      <c r="K147" s="100"/>
    </row>
    <row r="148" spans="1:11" s="26" customFormat="1" ht="24.75" customHeight="1">
      <c r="A148" s="92">
        <v>1</v>
      </c>
      <c r="B148" s="93" t="s">
        <v>97</v>
      </c>
      <c r="C148" s="93" t="s">
        <v>98</v>
      </c>
      <c r="D148" s="94">
        <v>50</v>
      </c>
      <c r="E148" s="94">
        <v>46</v>
      </c>
      <c r="F148" s="94">
        <v>50</v>
      </c>
      <c r="G148" s="94">
        <f t="shared" si="5"/>
        <v>0</v>
      </c>
      <c r="H148" s="95">
        <v>220500</v>
      </c>
      <c r="I148" s="96">
        <f t="shared" si="6"/>
        <v>0</v>
      </c>
      <c r="J148" s="96">
        <f t="shared" si="7"/>
        <v>69000</v>
      </c>
      <c r="K148" s="96">
        <f t="shared" si="4"/>
        <v>151500</v>
      </c>
    </row>
    <row r="149" spans="1:11" s="26" customFormat="1" ht="24.75" customHeight="1">
      <c r="A149" s="55">
        <v>2</v>
      </c>
      <c r="B149" s="56" t="s">
        <v>97</v>
      </c>
      <c r="C149" s="56" t="s">
        <v>100</v>
      </c>
      <c r="D149" s="57">
        <v>57</v>
      </c>
      <c r="E149" s="57">
        <v>54</v>
      </c>
      <c r="F149" s="57">
        <v>60</v>
      </c>
      <c r="G149" s="57">
        <f t="shared" si="5"/>
        <v>3</v>
      </c>
      <c r="H149" s="60">
        <v>99000</v>
      </c>
      <c r="I149" s="59">
        <f t="shared" si="6"/>
        <v>9000</v>
      </c>
      <c r="J149" s="59">
        <f t="shared" si="7"/>
        <v>81000</v>
      </c>
      <c r="K149" s="59">
        <f t="shared" si="4"/>
        <v>9000</v>
      </c>
    </row>
    <row r="150" spans="1:11" s="26" customFormat="1" ht="24.75" customHeight="1">
      <c r="A150" s="55">
        <v>3</v>
      </c>
      <c r="B150" s="61" t="s">
        <v>97</v>
      </c>
      <c r="C150" s="56" t="s">
        <v>99</v>
      </c>
      <c r="D150" s="62">
        <v>46</v>
      </c>
      <c r="E150" s="62">
        <v>44</v>
      </c>
      <c r="F150" s="57">
        <v>46</v>
      </c>
      <c r="G150" s="57">
        <f t="shared" si="5"/>
        <v>0</v>
      </c>
      <c r="H150" s="60">
        <v>192000</v>
      </c>
      <c r="I150" s="59">
        <f t="shared" si="6"/>
        <v>0</v>
      </c>
      <c r="J150" s="59">
        <f t="shared" si="7"/>
        <v>66000</v>
      </c>
      <c r="K150" s="59">
        <f t="shared" si="4"/>
        <v>126000</v>
      </c>
    </row>
    <row r="151" spans="1:11" s="26" customFormat="1" ht="24.75" customHeight="1">
      <c r="A151" s="55">
        <v>4</v>
      </c>
      <c r="B151" s="61" t="s">
        <v>97</v>
      </c>
      <c r="C151" s="56" t="s">
        <v>101</v>
      </c>
      <c r="D151" s="62">
        <v>67</v>
      </c>
      <c r="E151" s="62">
        <v>67</v>
      </c>
      <c r="F151" s="57">
        <v>67</v>
      </c>
      <c r="G151" s="57">
        <f t="shared" si="5"/>
        <v>0</v>
      </c>
      <c r="H151" s="60">
        <v>100500</v>
      </c>
      <c r="I151" s="59">
        <f t="shared" si="6"/>
        <v>0</v>
      </c>
      <c r="J151" s="59">
        <f t="shared" si="7"/>
        <v>100500</v>
      </c>
      <c r="K151" s="59">
        <f t="shared" si="4"/>
        <v>0</v>
      </c>
    </row>
    <row r="152" spans="1:11" s="26" customFormat="1" ht="24.75" customHeight="1">
      <c r="A152" s="55">
        <v>5</v>
      </c>
      <c r="B152" s="61" t="s">
        <v>97</v>
      </c>
      <c r="C152" s="56" t="s">
        <v>110</v>
      </c>
      <c r="D152" s="62">
        <v>71</v>
      </c>
      <c r="E152" s="62">
        <v>69</v>
      </c>
      <c r="F152" s="57">
        <v>71</v>
      </c>
      <c r="G152" s="57">
        <f t="shared" si="5"/>
        <v>0</v>
      </c>
      <c r="H152" s="60">
        <v>496500</v>
      </c>
      <c r="I152" s="59">
        <f t="shared" si="6"/>
        <v>0</v>
      </c>
      <c r="J152" s="59">
        <f t="shared" si="7"/>
        <v>103500</v>
      </c>
      <c r="K152" s="59">
        <f t="shared" si="4"/>
        <v>393000</v>
      </c>
    </row>
    <row r="153" spans="1:11" s="26" customFormat="1" ht="24.75" customHeight="1">
      <c r="A153" s="55">
        <v>6</v>
      </c>
      <c r="B153" s="61" t="s">
        <v>97</v>
      </c>
      <c r="C153" s="56" t="s">
        <v>142</v>
      </c>
      <c r="D153" s="62">
        <v>89</v>
      </c>
      <c r="E153" s="62">
        <v>89</v>
      </c>
      <c r="F153" s="57">
        <v>89</v>
      </c>
      <c r="G153" s="57">
        <f t="shared" si="5"/>
        <v>0</v>
      </c>
      <c r="H153" s="60">
        <v>297000</v>
      </c>
      <c r="I153" s="59">
        <f t="shared" si="6"/>
        <v>0</v>
      </c>
      <c r="J153" s="59">
        <f t="shared" si="7"/>
        <v>133500</v>
      </c>
      <c r="K153" s="59">
        <f t="shared" si="4"/>
        <v>163500</v>
      </c>
    </row>
    <row r="154" spans="1:11" s="26" customFormat="1" ht="24" customHeight="1">
      <c r="A154" s="55">
        <v>7</v>
      </c>
      <c r="B154" s="61" t="s">
        <v>97</v>
      </c>
      <c r="C154" s="56" t="s">
        <v>106</v>
      </c>
      <c r="D154" s="62">
        <v>55</v>
      </c>
      <c r="E154" s="62">
        <v>44</v>
      </c>
      <c r="F154" s="57">
        <v>55</v>
      </c>
      <c r="G154" s="57">
        <f t="shared" si="5"/>
        <v>0</v>
      </c>
      <c r="H154" s="60">
        <v>150000</v>
      </c>
      <c r="I154" s="59">
        <f t="shared" si="6"/>
        <v>0</v>
      </c>
      <c r="J154" s="59">
        <f t="shared" si="7"/>
        <v>66000</v>
      </c>
      <c r="K154" s="59">
        <f t="shared" si="4"/>
        <v>84000</v>
      </c>
    </row>
    <row r="155" spans="1:11" s="26" customFormat="1" ht="24" customHeight="1">
      <c r="A155" s="55">
        <v>8</v>
      </c>
      <c r="B155" s="61" t="s">
        <v>97</v>
      </c>
      <c r="C155" s="56" t="s">
        <v>107</v>
      </c>
      <c r="D155" s="62">
        <v>45</v>
      </c>
      <c r="E155" s="62">
        <v>45</v>
      </c>
      <c r="F155" s="57">
        <v>126</v>
      </c>
      <c r="G155" s="57">
        <f t="shared" si="5"/>
        <v>81</v>
      </c>
      <c r="H155" s="60">
        <v>189000</v>
      </c>
      <c r="I155" s="59">
        <f t="shared" si="6"/>
        <v>243000</v>
      </c>
      <c r="J155" s="59">
        <f t="shared" si="7"/>
        <v>67500</v>
      </c>
      <c r="K155" s="59">
        <f t="shared" si="4"/>
        <v>-121500</v>
      </c>
    </row>
    <row r="156" spans="1:11" s="26" customFormat="1" ht="24" customHeight="1">
      <c r="A156" s="55">
        <v>9</v>
      </c>
      <c r="B156" s="61" t="s">
        <v>97</v>
      </c>
      <c r="C156" s="56" t="s">
        <v>109</v>
      </c>
      <c r="D156" s="62">
        <v>68</v>
      </c>
      <c r="E156" s="62">
        <v>67</v>
      </c>
      <c r="F156" s="57">
        <v>70</v>
      </c>
      <c r="G156" s="57">
        <f t="shared" si="5"/>
        <v>2</v>
      </c>
      <c r="H156" s="60">
        <v>105000</v>
      </c>
      <c r="I156" s="59">
        <f t="shared" si="6"/>
        <v>6000</v>
      </c>
      <c r="J156" s="59">
        <f t="shared" si="7"/>
        <v>100500</v>
      </c>
      <c r="K156" s="59">
        <f t="shared" si="4"/>
        <v>-1500</v>
      </c>
    </row>
    <row r="157" spans="1:11" s="26" customFormat="1" ht="24" customHeight="1">
      <c r="A157" s="55">
        <v>10</v>
      </c>
      <c r="B157" s="61" t="s">
        <v>97</v>
      </c>
      <c r="C157" s="56" t="s">
        <v>102</v>
      </c>
      <c r="D157" s="62">
        <v>121</v>
      </c>
      <c r="E157" s="62">
        <v>117</v>
      </c>
      <c r="F157" s="57">
        <v>127</v>
      </c>
      <c r="G157" s="57">
        <f t="shared" si="5"/>
        <v>6</v>
      </c>
      <c r="H157" s="60">
        <v>598500</v>
      </c>
      <c r="I157" s="59">
        <f t="shared" si="6"/>
        <v>18000</v>
      </c>
      <c r="J157" s="59">
        <f t="shared" si="7"/>
        <v>175500</v>
      </c>
      <c r="K157" s="59">
        <f t="shared" si="4"/>
        <v>405000</v>
      </c>
    </row>
    <row r="158" spans="1:11" s="26" customFormat="1" ht="24" customHeight="1">
      <c r="A158" s="55">
        <v>11</v>
      </c>
      <c r="B158" s="61" t="s">
        <v>97</v>
      </c>
      <c r="C158" s="56" t="s">
        <v>104</v>
      </c>
      <c r="D158" s="62">
        <v>55</v>
      </c>
      <c r="E158" s="62">
        <v>49</v>
      </c>
      <c r="F158" s="57">
        <v>55</v>
      </c>
      <c r="G158" s="57">
        <f t="shared" si="5"/>
        <v>0</v>
      </c>
      <c r="H158" s="60">
        <v>450000</v>
      </c>
      <c r="I158" s="59">
        <f t="shared" si="6"/>
        <v>0</v>
      </c>
      <c r="J158" s="59">
        <f t="shared" si="7"/>
        <v>73500</v>
      </c>
      <c r="K158" s="59">
        <f t="shared" si="4"/>
        <v>376500</v>
      </c>
    </row>
    <row r="159" spans="1:11" s="26" customFormat="1" ht="24" customHeight="1">
      <c r="A159" s="55">
        <v>12</v>
      </c>
      <c r="B159" s="61" t="s">
        <v>97</v>
      </c>
      <c r="C159" s="56" t="s">
        <v>108</v>
      </c>
      <c r="D159" s="62">
        <v>64</v>
      </c>
      <c r="E159" s="62">
        <v>61</v>
      </c>
      <c r="F159" s="57">
        <v>66</v>
      </c>
      <c r="G159" s="57">
        <f t="shared" si="5"/>
        <v>2</v>
      </c>
      <c r="H159" s="60">
        <v>117000</v>
      </c>
      <c r="I159" s="59">
        <f t="shared" si="6"/>
        <v>6000</v>
      </c>
      <c r="J159" s="59">
        <f t="shared" si="7"/>
        <v>91500</v>
      </c>
      <c r="K159" s="59">
        <f t="shared" si="4"/>
        <v>19500</v>
      </c>
    </row>
    <row r="160" spans="1:11" s="26" customFormat="1" ht="24" customHeight="1">
      <c r="A160" s="64">
        <v>13</v>
      </c>
      <c r="B160" s="65" t="s">
        <v>97</v>
      </c>
      <c r="C160" s="66" t="s">
        <v>105</v>
      </c>
      <c r="D160" s="67">
        <v>254</v>
      </c>
      <c r="E160" s="67">
        <v>251</v>
      </c>
      <c r="F160" s="68">
        <v>262</v>
      </c>
      <c r="G160" s="68">
        <f t="shared" si="5"/>
        <v>8</v>
      </c>
      <c r="H160" s="69">
        <v>393000</v>
      </c>
      <c r="I160" s="70">
        <f t="shared" si="6"/>
        <v>24000</v>
      </c>
      <c r="J160" s="70">
        <f t="shared" si="7"/>
        <v>376500</v>
      </c>
      <c r="K160" s="70">
        <f t="shared" si="4"/>
        <v>-7500</v>
      </c>
    </row>
    <row r="161" spans="1:11" s="1" customFormat="1">
      <c r="A161" s="119" t="s">
        <v>135</v>
      </c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</row>
    <row r="162" spans="1:11" s="1" customFormat="1">
      <c r="A162" s="119" t="s">
        <v>136</v>
      </c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</row>
    <row r="163" spans="1:11" s="1" customFormat="1">
      <c r="A163" s="120" t="s">
        <v>2</v>
      </c>
      <c r="B163" s="120"/>
      <c r="C163" s="120"/>
      <c r="D163" s="120"/>
      <c r="E163" s="120"/>
      <c r="F163" s="120"/>
      <c r="G163" s="120"/>
      <c r="H163" s="120"/>
      <c r="I163" s="120"/>
      <c r="J163" s="120"/>
      <c r="K163" s="120"/>
    </row>
    <row r="164" spans="1:11" s="1" customFormat="1">
      <c r="A164" s="79"/>
      <c r="B164" s="79" t="s">
        <v>150</v>
      </c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1:11" s="6" customFormat="1" ht="42" customHeight="1">
      <c r="A165" s="2"/>
      <c r="B165" s="2"/>
      <c r="C165" s="2"/>
      <c r="D165" s="121" t="s">
        <v>137</v>
      </c>
      <c r="E165" s="122"/>
      <c r="F165" s="3" t="s">
        <v>4</v>
      </c>
      <c r="G165" s="3" t="s">
        <v>5</v>
      </c>
      <c r="H165" s="4"/>
      <c r="I165" s="5" t="s">
        <v>6</v>
      </c>
      <c r="J165" s="5" t="s">
        <v>7</v>
      </c>
      <c r="K165" s="5" t="s">
        <v>8</v>
      </c>
    </row>
    <row r="166" spans="1:11" s="6" customFormat="1" ht="56.25" customHeight="1">
      <c r="A166" s="7" t="s">
        <v>9</v>
      </c>
      <c r="B166" s="7" t="s">
        <v>10</v>
      </c>
      <c r="C166" s="7" t="s">
        <v>11</v>
      </c>
      <c r="D166" s="123" t="s">
        <v>138</v>
      </c>
      <c r="E166" s="124"/>
      <c r="F166" s="8" t="s">
        <v>13</v>
      </c>
      <c r="G166" s="8" t="s">
        <v>14</v>
      </c>
      <c r="H166" s="9" t="s">
        <v>15</v>
      </c>
      <c r="I166" s="10" t="s">
        <v>16</v>
      </c>
      <c r="J166" s="10" t="s">
        <v>139</v>
      </c>
      <c r="K166" s="10"/>
    </row>
    <row r="167" spans="1:11" ht="42">
      <c r="A167" s="11"/>
      <c r="B167" s="11"/>
      <c r="C167" s="11"/>
      <c r="D167" s="3" t="s">
        <v>140</v>
      </c>
      <c r="E167" s="3" t="s">
        <v>19</v>
      </c>
      <c r="F167" s="8" t="s">
        <v>20</v>
      </c>
      <c r="G167" s="8"/>
      <c r="H167" s="9" t="s">
        <v>21</v>
      </c>
      <c r="I167" s="10" t="s">
        <v>22</v>
      </c>
      <c r="J167" s="10" t="s">
        <v>141</v>
      </c>
      <c r="K167" s="10"/>
    </row>
    <row r="168" spans="1:11" s="6" customFormat="1" ht="23.25" customHeight="1">
      <c r="A168" s="97"/>
      <c r="B168" s="97"/>
      <c r="C168" s="97"/>
      <c r="D168" s="98" t="s">
        <v>20</v>
      </c>
      <c r="E168" s="98" t="s">
        <v>20</v>
      </c>
      <c r="F168" s="98"/>
      <c r="G168" s="98"/>
      <c r="H168" s="99"/>
      <c r="I168" s="100"/>
      <c r="J168" s="100"/>
      <c r="K168" s="100"/>
    </row>
    <row r="169" spans="1:11" ht="26.25">
      <c r="A169" s="92">
        <v>1</v>
      </c>
      <c r="B169" s="93" t="s">
        <v>111</v>
      </c>
      <c r="C169" s="93" t="s">
        <v>113</v>
      </c>
      <c r="D169" s="94">
        <v>115</v>
      </c>
      <c r="E169" s="94">
        <v>110</v>
      </c>
      <c r="F169" s="94">
        <v>122</v>
      </c>
      <c r="G169" s="94">
        <f t="shared" si="5"/>
        <v>7</v>
      </c>
      <c r="H169" s="95">
        <v>183000</v>
      </c>
      <c r="I169" s="96">
        <f t="shared" si="6"/>
        <v>21000</v>
      </c>
      <c r="J169" s="96">
        <f t="shared" si="7"/>
        <v>165000</v>
      </c>
      <c r="K169" s="96">
        <f t="shared" si="4"/>
        <v>-3000</v>
      </c>
    </row>
    <row r="170" spans="1:11" ht="26.25">
      <c r="A170" s="55">
        <v>2</v>
      </c>
      <c r="B170" s="56" t="s">
        <v>111</v>
      </c>
      <c r="C170" s="56" t="s">
        <v>112</v>
      </c>
      <c r="D170" s="57">
        <v>15</v>
      </c>
      <c r="E170" s="57">
        <v>15</v>
      </c>
      <c r="F170" s="57">
        <v>16</v>
      </c>
      <c r="G170" s="57">
        <f t="shared" si="5"/>
        <v>1</v>
      </c>
      <c r="H170" s="60">
        <v>210000</v>
      </c>
      <c r="I170" s="59">
        <f t="shared" si="6"/>
        <v>3000</v>
      </c>
      <c r="J170" s="59">
        <f t="shared" si="7"/>
        <v>22500</v>
      </c>
      <c r="K170" s="59">
        <f t="shared" si="4"/>
        <v>184500</v>
      </c>
    </row>
    <row r="171" spans="1:11" ht="26.25">
      <c r="A171" s="55">
        <v>3</v>
      </c>
      <c r="B171" s="56" t="s">
        <v>111</v>
      </c>
      <c r="C171" s="56" t="s">
        <v>114</v>
      </c>
      <c r="D171" s="57">
        <v>95</v>
      </c>
      <c r="E171" s="57">
        <v>95</v>
      </c>
      <c r="F171" s="57">
        <v>96</v>
      </c>
      <c r="G171" s="57">
        <f t="shared" si="5"/>
        <v>1</v>
      </c>
      <c r="H171" s="60">
        <v>144000</v>
      </c>
      <c r="I171" s="59">
        <f t="shared" si="6"/>
        <v>3000</v>
      </c>
      <c r="J171" s="59">
        <f t="shared" si="7"/>
        <v>142500</v>
      </c>
      <c r="K171" s="59">
        <f t="shared" si="4"/>
        <v>-1500</v>
      </c>
    </row>
    <row r="172" spans="1:11" ht="26.25">
      <c r="A172" s="55">
        <v>4</v>
      </c>
      <c r="B172" s="56" t="s">
        <v>111</v>
      </c>
      <c r="C172" s="56" t="s">
        <v>115</v>
      </c>
      <c r="D172" s="57">
        <v>159</v>
      </c>
      <c r="E172" s="57">
        <v>155</v>
      </c>
      <c r="F172" s="57">
        <v>169</v>
      </c>
      <c r="G172" s="57">
        <f t="shared" si="5"/>
        <v>10</v>
      </c>
      <c r="H172" s="60">
        <v>676500</v>
      </c>
      <c r="I172" s="59">
        <f t="shared" si="6"/>
        <v>30000</v>
      </c>
      <c r="J172" s="59">
        <f t="shared" si="7"/>
        <v>232500</v>
      </c>
      <c r="K172" s="59">
        <f t="shared" si="4"/>
        <v>414000</v>
      </c>
    </row>
    <row r="173" spans="1:11" ht="26.25">
      <c r="A173" s="55">
        <v>5</v>
      </c>
      <c r="B173" s="56" t="s">
        <v>111</v>
      </c>
      <c r="C173" s="56" t="s">
        <v>119</v>
      </c>
      <c r="D173" s="57">
        <v>70</v>
      </c>
      <c r="E173" s="57">
        <v>69</v>
      </c>
      <c r="F173" s="57">
        <v>70</v>
      </c>
      <c r="G173" s="57">
        <f t="shared" si="5"/>
        <v>0</v>
      </c>
      <c r="H173" s="60">
        <v>105000</v>
      </c>
      <c r="I173" s="59">
        <f t="shared" si="6"/>
        <v>0</v>
      </c>
      <c r="J173" s="59">
        <f t="shared" si="7"/>
        <v>103500</v>
      </c>
      <c r="K173" s="59">
        <f t="shared" si="4"/>
        <v>1500</v>
      </c>
    </row>
    <row r="174" spans="1:11" ht="26.25">
      <c r="A174" s="55">
        <v>6</v>
      </c>
      <c r="B174" s="56" t="s">
        <v>111</v>
      </c>
      <c r="C174" s="56" t="s">
        <v>117</v>
      </c>
      <c r="D174" s="57">
        <v>38</v>
      </c>
      <c r="E174" s="57">
        <v>34</v>
      </c>
      <c r="F174" s="57">
        <v>38</v>
      </c>
      <c r="G174" s="57">
        <f t="shared" si="5"/>
        <v>0</v>
      </c>
      <c r="H174" s="60">
        <v>438000</v>
      </c>
      <c r="I174" s="59">
        <f t="shared" si="6"/>
        <v>0</v>
      </c>
      <c r="J174" s="59">
        <f t="shared" si="7"/>
        <v>51000</v>
      </c>
      <c r="K174" s="59">
        <f t="shared" si="4"/>
        <v>387000</v>
      </c>
    </row>
    <row r="175" spans="1:11" ht="26.25">
      <c r="A175" s="55">
        <v>7</v>
      </c>
      <c r="B175" s="56" t="s">
        <v>111</v>
      </c>
      <c r="C175" s="56" t="s">
        <v>116</v>
      </c>
      <c r="D175" s="57">
        <v>36</v>
      </c>
      <c r="E175" s="57">
        <v>140</v>
      </c>
      <c r="F175" s="57">
        <v>38</v>
      </c>
      <c r="G175" s="57">
        <f t="shared" si="5"/>
        <v>2</v>
      </c>
      <c r="H175" s="60">
        <v>538500</v>
      </c>
      <c r="I175" s="59">
        <f t="shared" si="6"/>
        <v>6000</v>
      </c>
      <c r="J175" s="59">
        <f t="shared" si="7"/>
        <v>210000</v>
      </c>
      <c r="K175" s="59">
        <f t="shared" si="4"/>
        <v>322500</v>
      </c>
    </row>
    <row r="176" spans="1:11" ht="26.25">
      <c r="A176" s="64">
        <v>8</v>
      </c>
      <c r="B176" s="66" t="s">
        <v>111</v>
      </c>
      <c r="C176" s="66" t="s">
        <v>118</v>
      </c>
      <c r="D176" s="68">
        <v>89</v>
      </c>
      <c r="E176" s="68">
        <v>83</v>
      </c>
      <c r="F176" s="68">
        <v>89</v>
      </c>
      <c r="G176" s="68">
        <f t="shared" si="5"/>
        <v>0</v>
      </c>
      <c r="H176" s="69">
        <v>133500</v>
      </c>
      <c r="I176" s="70">
        <f t="shared" si="6"/>
        <v>0</v>
      </c>
      <c r="J176" s="70">
        <f t="shared" si="7"/>
        <v>124500</v>
      </c>
      <c r="K176" s="70">
        <f t="shared" si="4"/>
        <v>9000</v>
      </c>
    </row>
    <row r="177" spans="1:11" ht="26.25">
      <c r="A177" s="71"/>
      <c r="B177" s="72"/>
      <c r="C177" s="72"/>
      <c r="D177" s="80"/>
      <c r="E177" s="80"/>
      <c r="F177" s="80"/>
      <c r="G177" s="80"/>
      <c r="H177" s="81"/>
      <c r="I177" s="82"/>
      <c r="J177" s="82"/>
      <c r="K177" s="82"/>
    </row>
    <row r="178" spans="1:11" ht="26.25">
      <c r="A178" s="71"/>
      <c r="B178" s="72"/>
      <c r="C178" s="72"/>
      <c r="D178" s="80"/>
      <c r="E178" s="80"/>
      <c r="F178" s="80"/>
      <c r="G178" s="80"/>
      <c r="H178" s="81"/>
      <c r="I178" s="82"/>
      <c r="J178" s="82"/>
      <c r="K178" s="82"/>
    </row>
    <row r="179" spans="1:11" ht="26.25">
      <c r="A179" s="71"/>
      <c r="B179" s="72"/>
      <c r="C179" s="72"/>
      <c r="D179" s="80"/>
      <c r="E179" s="80"/>
      <c r="F179" s="80"/>
      <c r="G179" s="80"/>
      <c r="H179" s="81"/>
      <c r="I179" s="82"/>
      <c r="J179" s="82"/>
      <c r="K179" s="82"/>
    </row>
    <row r="180" spans="1:11" ht="26.25">
      <c r="A180" s="71"/>
      <c r="B180" s="72"/>
      <c r="C180" s="72"/>
      <c r="D180" s="80"/>
      <c r="E180" s="80"/>
      <c r="F180" s="80"/>
      <c r="G180" s="80"/>
      <c r="H180" s="81"/>
      <c r="I180" s="82"/>
      <c r="J180" s="82"/>
      <c r="K180" s="82"/>
    </row>
    <row r="181" spans="1:11" s="1" customFormat="1">
      <c r="A181" s="119" t="s">
        <v>135</v>
      </c>
      <c r="B181" s="119"/>
      <c r="C181" s="119"/>
      <c r="D181" s="119"/>
      <c r="E181" s="119"/>
      <c r="F181" s="119"/>
      <c r="G181" s="119"/>
      <c r="H181" s="119"/>
      <c r="I181" s="119"/>
      <c r="J181" s="119"/>
      <c r="K181" s="119"/>
    </row>
    <row r="182" spans="1:11" s="1" customFormat="1">
      <c r="A182" s="119" t="s">
        <v>136</v>
      </c>
      <c r="B182" s="119"/>
      <c r="C182" s="119"/>
      <c r="D182" s="119"/>
      <c r="E182" s="119"/>
      <c r="F182" s="119"/>
      <c r="G182" s="119"/>
      <c r="H182" s="119"/>
      <c r="I182" s="119"/>
      <c r="J182" s="119"/>
      <c r="K182" s="119"/>
    </row>
    <row r="183" spans="1:11" s="1" customFormat="1">
      <c r="A183" s="120" t="s">
        <v>2</v>
      </c>
      <c r="B183" s="120"/>
      <c r="C183" s="120"/>
      <c r="D183" s="120"/>
      <c r="E183" s="120"/>
      <c r="F183" s="120"/>
      <c r="G183" s="120"/>
      <c r="H183" s="120"/>
      <c r="I183" s="120"/>
      <c r="J183" s="120"/>
      <c r="K183" s="120"/>
    </row>
    <row r="184" spans="1:11" s="1" customFormat="1">
      <c r="A184" s="79"/>
      <c r="B184" s="79" t="s">
        <v>151</v>
      </c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1:11" s="6" customFormat="1" ht="42" customHeight="1">
      <c r="A185" s="2"/>
      <c r="B185" s="2"/>
      <c r="C185" s="2"/>
      <c r="D185" s="121" t="s">
        <v>137</v>
      </c>
      <c r="E185" s="122"/>
      <c r="F185" s="3" t="s">
        <v>4</v>
      </c>
      <c r="G185" s="3" t="s">
        <v>5</v>
      </c>
      <c r="H185" s="4"/>
      <c r="I185" s="5" t="s">
        <v>6</v>
      </c>
      <c r="J185" s="5" t="s">
        <v>7</v>
      </c>
      <c r="K185" s="5" t="s">
        <v>8</v>
      </c>
    </row>
    <row r="186" spans="1:11" s="6" customFormat="1" ht="56.25" customHeight="1">
      <c r="A186" s="7" t="s">
        <v>9</v>
      </c>
      <c r="B186" s="7" t="s">
        <v>10</v>
      </c>
      <c r="C186" s="7" t="s">
        <v>11</v>
      </c>
      <c r="D186" s="123" t="s">
        <v>138</v>
      </c>
      <c r="E186" s="124"/>
      <c r="F186" s="8" t="s">
        <v>13</v>
      </c>
      <c r="G186" s="8" t="s">
        <v>14</v>
      </c>
      <c r="H186" s="9" t="s">
        <v>15</v>
      </c>
      <c r="I186" s="10" t="s">
        <v>16</v>
      </c>
      <c r="J186" s="10" t="s">
        <v>139</v>
      </c>
      <c r="K186" s="10"/>
    </row>
    <row r="187" spans="1:11" ht="42">
      <c r="A187" s="11"/>
      <c r="B187" s="11"/>
      <c r="C187" s="11"/>
      <c r="D187" s="3" t="s">
        <v>140</v>
      </c>
      <c r="E187" s="3" t="s">
        <v>19</v>
      </c>
      <c r="F187" s="8" t="s">
        <v>20</v>
      </c>
      <c r="G187" s="8"/>
      <c r="H187" s="9" t="s">
        <v>21</v>
      </c>
      <c r="I187" s="10" t="s">
        <v>22</v>
      </c>
      <c r="J187" s="10" t="s">
        <v>141</v>
      </c>
      <c r="K187" s="10"/>
    </row>
    <row r="188" spans="1:11" s="6" customFormat="1" ht="23.25" customHeight="1">
      <c r="A188" s="97"/>
      <c r="B188" s="97"/>
      <c r="C188" s="97"/>
      <c r="D188" s="98" t="s">
        <v>20</v>
      </c>
      <c r="E188" s="98" t="s">
        <v>20</v>
      </c>
      <c r="F188" s="98"/>
      <c r="G188" s="98"/>
      <c r="H188" s="99"/>
      <c r="I188" s="100"/>
      <c r="J188" s="100"/>
      <c r="K188" s="100"/>
    </row>
    <row r="189" spans="1:11" ht="26.25">
      <c r="A189" s="92">
        <v>1</v>
      </c>
      <c r="B189" s="93" t="s">
        <v>120</v>
      </c>
      <c r="C189" s="93" t="s">
        <v>121</v>
      </c>
      <c r="D189" s="94">
        <v>21</v>
      </c>
      <c r="E189" s="94">
        <v>19</v>
      </c>
      <c r="F189" s="94">
        <v>21</v>
      </c>
      <c r="G189" s="94">
        <f t="shared" si="5"/>
        <v>0</v>
      </c>
      <c r="H189" s="95">
        <v>49500</v>
      </c>
      <c r="I189" s="96">
        <f t="shared" si="6"/>
        <v>0</v>
      </c>
      <c r="J189" s="96">
        <f t="shared" si="7"/>
        <v>28500</v>
      </c>
      <c r="K189" s="96">
        <f t="shared" si="4"/>
        <v>21000</v>
      </c>
    </row>
    <row r="190" spans="1:11" ht="26.25">
      <c r="A190" s="55">
        <v>2</v>
      </c>
      <c r="B190" s="56" t="s">
        <v>120</v>
      </c>
      <c r="C190" s="56" t="s">
        <v>122</v>
      </c>
      <c r="D190" s="57">
        <v>21</v>
      </c>
      <c r="E190" s="57">
        <v>20</v>
      </c>
      <c r="F190" s="57">
        <v>22</v>
      </c>
      <c r="G190" s="57">
        <f t="shared" si="5"/>
        <v>1</v>
      </c>
      <c r="H190" s="60">
        <v>96000</v>
      </c>
      <c r="I190" s="59">
        <f t="shared" si="6"/>
        <v>3000</v>
      </c>
      <c r="J190" s="59">
        <f t="shared" si="7"/>
        <v>30000</v>
      </c>
      <c r="K190" s="59">
        <f t="shared" si="4"/>
        <v>63000</v>
      </c>
    </row>
    <row r="191" spans="1:11" ht="26.25">
      <c r="A191" s="55">
        <v>3</v>
      </c>
      <c r="B191" s="61" t="s">
        <v>120</v>
      </c>
      <c r="C191" s="56" t="s">
        <v>130</v>
      </c>
      <c r="D191" s="62">
        <v>48</v>
      </c>
      <c r="E191" s="62">
        <v>162</v>
      </c>
      <c r="F191" s="57">
        <v>48</v>
      </c>
      <c r="G191" s="57">
        <f t="shared" si="5"/>
        <v>0</v>
      </c>
      <c r="H191" s="60">
        <v>540000</v>
      </c>
      <c r="I191" s="59">
        <f t="shared" si="6"/>
        <v>0</v>
      </c>
      <c r="J191" s="59">
        <f t="shared" si="7"/>
        <v>243000</v>
      </c>
      <c r="K191" s="59">
        <f t="shared" si="4"/>
        <v>297000</v>
      </c>
    </row>
    <row r="192" spans="1:11" ht="26.25">
      <c r="A192" s="55">
        <v>4</v>
      </c>
      <c r="B192" s="61" t="s">
        <v>120</v>
      </c>
      <c r="C192" s="56" t="s">
        <v>125</v>
      </c>
      <c r="D192" s="62">
        <v>89</v>
      </c>
      <c r="E192" s="62">
        <v>86</v>
      </c>
      <c r="F192" s="57">
        <v>90</v>
      </c>
      <c r="G192" s="57">
        <f t="shared" si="5"/>
        <v>1</v>
      </c>
      <c r="H192" s="60">
        <v>135000</v>
      </c>
      <c r="I192" s="59">
        <f t="shared" si="6"/>
        <v>3000</v>
      </c>
      <c r="J192" s="59">
        <f t="shared" si="7"/>
        <v>129000</v>
      </c>
      <c r="K192" s="59">
        <f t="shared" si="4"/>
        <v>3000</v>
      </c>
    </row>
    <row r="193" spans="1:11" ht="26.25">
      <c r="A193" s="55">
        <v>5</v>
      </c>
      <c r="B193" s="61" t="s">
        <v>120</v>
      </c>
      <c r="C193" s="56" t="s">
        <v>123</v>
      </c>
      <c r="D193" s="62">
        <v>104</v>
      </c>
      <c r="E193" s="62">
        <v>96</v>
      </c>
      <c r="F193" s="57">
        <v>109</v>
      </c>
      <c r="G193" s="57">
        <f t="shared" si="5"/>
        <v>5</v>
      </c>
      <c r="H193" s="60">
        <v>163500</v>
      </c>
      <c r="I193" s="59">
        <f t="shared" si="6"/>
        <v>15000</v>
      </c>
      <c r="J193" s="59">
        <f t="shared" si="7"/>
        <v>144000</v>
      </c>
      <c r="K193" s="59">
        <f t="shared" si="4"/>
        <v>4500</v>
      </c>
    </row>
    <row r="194" spans="1:11" ht="26.25">
      <c r="A194" s="55">
        <v>6</v>
      </c>
      <c r="B194" s="61" t="s">
        <v>120</v>
      </c>
      <c r="C194" s="56" t="s">
        <v>133</v>
      </c>
      <c r="D194" s="62">
        <v>132</v>
      </c>
      <c r="E194" s="62">
        <v>158</v>
      </c>
      <c r="F194" s="57">
        <v>132</v>
      </c>
      <c r="G194" s="57">
        <f t="shared" si="5"/>
        <v>0</v>
      </c>
      <c r="H194" s="60">
        <v>384000</v>
      </c>
      <c r="I194" s="59">
        <f t="shared" si="6"/>
        <v>0</v>
      </c>
      <c r="J194" s="59">
        <f t="shared" si="7"/>
        <v>237000</v>
      </c>
      <c r="K194" s="59">
        <f t="shared" si="4"/>
        <v>147000</v>
      </c>
    </row>
    <row r="195" spans="1:11" ht="26.25">
      <c r="A195" s="55">
        <v>7</v>
      </c>
      <c r="B195" s="61" t="s">
        <v>120</v>
      </c>
      <c r="C195" s="56" t="s">
        <v>124</v>
      </c>
      <c r="D195" s="62">
        <v>192</v>
      </c>
      <c r="E195" s="62">
        <v>180</v>
      </c>
      <c r="F195" s="57">
        <v>192</v>
      </c>
      <c r="G195" s="57">
        <f t="shared" si="5"/>
        <v>0</v>
      </c>
      <c r="H195" s="60">
        <v>1117500</v>
      </c>
      <c r="I195" s="59">
        <f t="shared" si="6"/>
        <v>0</v>
      </c>
      <c r="J195" s="59">
        <f t="shared" si="7"/>
        <v>270000</v>
      </c>
      <c r="K195" s="59">
        <f t="shared" si="4"/>
        <v>847500</v>
      </c>
    </row>
    <row r="196" spans="1:11" ht="26.25">
      <c r="A196" s="55">
        <v>8</v>
      </c>
      <c r="B196" s="61" t="s">
        <v>120</v>
      </c>
      <c r="C196" s="56" t="s">
        <v>128</v>
      </c>
      <c r="D196" s="62">
        <v>110</v>
      </c>
      <c r="E196" s="62">
        <v>109</v>
      </c>
      <c r="F196" s="57">
        <v>115</v>
      </c>
      <c r="G196" s="57">
        <f t="shared" si="5"/>
        <v>5</v>
      </c>
      <c r="H196" s="60">
        <v>264000</v>
      </c>
      <c r="I196" s="59">
        <f t="shared" si="6"/>
        <v>15000</v>
      </c>
      <c r="J196" s="59">
        <f t="shared" si="7"/>
        <v>163500</v>
      </c>
      <c r="K196" s="59">
        <f t="shared" si="4"/>
        <v>85500</v>
      </c>
    </row>
    <row r="197" spans="1:11" ht="26.25">
      <c r="A197" s="55">
        <v>9</v>
      </c>
      <c r="B197" s="61" t="s">
        <v>120</v>
      </c>
      <c r="C197" s="56" t="s">
        <v>134</v>
      </c>
      <c r="D197" s="62">
        <v>76</v>
      </c>
      <c r="E197" s="62">
        <v>68</v>
      </c>
      <c r="F197" s="57">
        <v>76</v>
      </c>
      <c r="G197" s="57">
        <f t="shared" si="5"/>
        <v>0</v>
      </c>
      <c r="H197" s="60">
        <v>309000</v>
      </c>
      <c r="I197" s="59">
        <f t="shared" si="6"/>
        <v>0</v>
      </c>
      <c r="J197" s="59">
        <f t="shared" si="7"/>
        <v>102000</v>
      </c>
      <c r="K197" s="59">
        <f t="shared" si="4"/>
        <v>207000</v>
      </c>
    </row>
    <row r="198" spans="1:11" ht="26.25">
      <c r="A198" s="55">
        <v>10</v>
      </c>
      <c r="B198" s="61" t="s">
        <v>120</v>
      </c>
      <c r="C198" s="56" t="s">
        <v>126</v>
      </c>
      <c r="D198" s="62">
        <v>98</v>
      </c>
      <c r="E198" s="62">
        <v>94</v>
      </c>
      <c r="F198" s="57">
        <v>100</v>
      </c>
      <c r="G198" s="57">
        <f t="shared" si="5"/>
        <v>2</v>
      </c>
      <c r="H198" s="60">
        <v>409500</v>
      </c>
      <c r="I198" s="59">
        <f t="shared" si="6"/>
        <v>6000</v>
      </c>
      <c r="J198" s="59">
        <f t="shared" si="7"/>
        <v>141000</v>
      </c>
      <c r="K198" s="59">
        <f t="shared" si="4"/>
        <v>262500</v>
      </c>
    </row>
    <row r="199" spans="1:11" ht="26.25">
      <c r="A199" s="55">
        <v>11</v>
      </c>
      <c r="B199" s="61" t="s">
        <v>120</v>
      </c>
      <c r="C199" s="56" t="s">
        <v>131</v>
      </c>
      <c r="D199" s="62">
        <v>74</v>
      </c>
      <c r="E199" s="62">
        <v>76</v>
      </c>
      <c r="F199" s="57">
        <v>74</v>
      </c>
      <c r="G199" s="57">
        <f t="shared" si="5"/>
        <v>0</v>
      </c>
      <c r="H199" s="60">
        <v>129000</v>
      </c>
      <c r="I199" s="59">
        <f t="shared" si="6"/>
        <v>0</v>
      </c>
      <c r="J199" s="59">
        <f t="shared" si="7"/>
        <v>114000</v>
      </c>
      <c r="K199" s="59">
        <f t="shared" si="4"/>
        <v>15000</v>
      </c>
    </row>
    <row r="200" spans="1:11" ht="26.25">
      <c r="A200" s="55">
        <v>12</v>
      </c>
      <c r="B200" s="61" t="s">
        <v>120</v>
      </c>
      <c r="C200" s="56" t="s">
        <v>129</v>
      </c>
      <c r="D200" s="62">
        <v>110</v>
      </c>
      <c r="E200" s="62">
        <v>108</v>
      </c>
      <c r="F200" s="57">
        <v>113</v>
      </c>
      <c r="G200" s="57">
        <f t="shared" si="5"/>
        <v>3</v>
      </c>
      <c r="H200" s="60">
        <v>373500</v>
      </c>
      <c r="I200" s="59">
        <f t="shared" si="6"/>
        <v>9000</v>
      </c>
      <c r="J200" s="59">
        <f t="shared" si="7"/>
        <v>162000</v>
      </c>
      <c r="K200" s="59">
        <f t="shared" si="4"/>
        <v>202500</v>
      </c>
    </row>
    <row r="201" spans="1:11" s="6" customFormat="1" ht="42" customHeight="1">
      <c r="A201" s="2"/>
      <c r="B201" s="2"/>
      <c r="C201" s="2"/>
      <c r="D201" s="121" t="s">
        <v>137</v>
      </c>
      <c r="E201" s="122"/>
      <c r="F201" s="3" t="s">
        <v>4</v>
      </c>
      <c r="G201" s="3" t="s">
        <v>5</v>
      </c>
      <c r="H201" s="4"/>
      <c r="I201" s="5" t="s">
        <v>6</v>
      </c>
      <c r="J201" s="5" t="s">
        <v>7</v>
      </c>
      <c r="K201" s="5" t="s">
        <v>8</v>
      </c>
    </row>
    <row r="202" spans="1:11" s="6" customFormat="1" ht="56.25" customHeight="1">
      <c r="A202" s="7" t="s">
        <v>9</v>
      </c>
      <c r="B202" s="7" t="s">
        <v>10</v>
      </c>
      <c r="C202" s="7" t="s">
        <v>11</v>
      </c>
      <c r="D202" s="123" t="s">
        <v>138</v>
      </c>
      <c r="E202" s="124"/>
      <c r="F202" s="8" t="s">
        <v>13</v>
      </c>
      <c r="G202" s="8" t="s">
        <v>14</v>
      </c>
      <c r="H202" s="9" t="s">
        <v>15</v>
      </c>
      <c r="I202" s="10" t="s">
        <v>16</v>
      </c>
      <c r="J202" s="10" t="s">
        <v>139</v>
      </c>
      <c r="K202" s="10"/>
    </row>
    <row r="203" spans="1:11" ht="42">
      <c r="A203" s="11"/>
      <c r="B203" s="11"/>
      <c r="C203" s="11"/>
      <c r="D203" s="3" t="s">
        <v>140</v>
      </c>
      <c r="E203" s="3" t="s">
        <v>19</v>
      </c>
      <c r="F203" s="8" t="s">
        <v>20</v>
      </c>
      <c r="G203" s="8"/>
      <c r="H203" s="9" t="s">
        <v>21</v>
      </c>
      <c r="I203" s="10" t="s">
        <v>22</v>
      </c>
      <c r="J203" s="10" t="s">
        <v>141</v>
      </c>
      <c r="K203" s="10"/>
    </row>
    <row r="204" spans="1:11" s="6" customFormat="1" ht="23.25" customHeight="1">
      <c r="A204" s="97"/>
      <c r="B204" s="97"/>
      <c r="C204" s="97"/>
      <c r="D204" s="98" t="s">
        <v>20</v>
      </c>
      <c r="E204" s="98" t="s">
        <v>20</v>
      </c>
      <c r="F204" s="98"/>
      <c r="G204" s="98"/>
      <c r="H204" s="99"/>
      <c r="I204" s="100"/>
      <c r="J204" s="100"/>
      <c r="K204" s="100"/>
    </row>
    <row r="205" spans="1:11" ht="26.25">
      <c r="A205" s="55">
        <v>13</v>
      </c>
      <c r="B205" s="61" t="s">
        <v>120</v>
      </c>
      <c r="C205" s="56" t="s">
        <v>127</v>
      </c>
      <c r="D205" s="62">
        <v>178</v>
      </c>
      <c r="E205" s="62">
        <v>166</v>
      </c>
      <c r="F205" s="57">
        <v>178</v>
      </c>
      <c r="G205" s="57">
        <f t="shared" si="5"/>
        <v>0</v>
      </c>
      <c r="H205" s="60">
        <v>280500</v>
      </c>
      <c r="I205" s="59">
        <f t="shared" si="6"/>
        <v>0</v>
      </c>
      <c r="J205" s="59">
        <f t="shared" si="7"/>
        <v>249000</v>
      </c>
      <c r="K205" s="59">
        <f t="shared" si="4"/>
        <v>31500</v>
      </c>
    </row>
    <row r="206" spans="1:11" ht="26.25">
      <c r="A206" s="64">
        <v>14</v>
      </c>
      <c r="B206" s="65" t="s">
        <v>120</v>
      </c>
      <c r="C206" s="66" t="s">
        <v>132</v>
      </c>
      <c r="D206" s="67">
        <v>80</v>
      </c>
      <c r="E206" s="67">
        <v>75</v>
      </c>
      <c r="F206" s="68">
        <v>80</v>
      </c>
      <c r="G206" s="68">
        <f t="shared" si="5"/>
        <v>0</v>
      </c>
      <c r="H206" s="69">
        <v>234000</v>
      </c>
      <c r="I206" s="70">
        <f t="shared" si="6"/>
        <v>0</v>
      </c>
      <c r="J206" s="70">
        <f t="shared" si="7"/>
        <v>112500</v>
      </c>
      <c r="K206" s="70">
        <f t="shared" si="4"/>
        <v>121500</v>
      </c>
    </row>
    <row r="207" spans="1:11">
      <c r="K207" s="74"/>
    </row>
  </sheetData>
  <mergeCells count="49">
    <mergeCell ref="D201:E201"/>
    <mergeCell ref="D202:E202"/>
    <mergeCell ref="D185:E185"/>
    <mergeCell ref="D186:E186"/>
    <mergeCell ref="A181:K181"/>
    <mergeCell ref="A182:K182"/>
    <mergeCell ref="A183:K183"/>
    <mergeCell ref="D165:E165"/>
    <mergeCell ref="D166:E166"/>
    <mergeCell ref="D144:E144"/>
    <mergeCell ref="D145:E145"/>
    <mergeCell ref="A161:K161"/>
    <mergeCell ref="A162:K162"/>
    <mergeCell ref="A163:K163"/>
    <mergeCell ref="D124:E124"/>
    <mergeCell ref="D125:E125"/>
    <mergeCell ref="A140:K140"/>
    <mergeCell ref="A141:K141"/>
    <mergeCell ref="A142:K142"/>
    <mergeCell ref="D104:E104"/>
    <mergeCell ref="D105:E105"/>
    <mergeCell ref="A120:K120"/>
    <mergeCell ref="A121:K121"/>
    <mergeCell ref="A122:K122"/>
    <mergeCell ref="A60:K60"/>
    <mergeCell ref="A61:K61"/>
    <mergeCell ref="A62:K62"/>
    <mergeCell ref="D64:E64"/>
    <mergeCell ref="D65:E65"/>
    <mergeCell ref="A100:K100"/>
    <mergeCell ref="A101:K101"/>
    <mergeCell ref="A102:K102"/>
    <mergeCell ref="A80:K80"/>
    <mergeCell ref="A81:K81"/>
    <mergeCell ref="A82:K82"/>
    <mergeCell ref="D84:E84"/>
    <mergeCell ref="D85:E85"/>
    <mergeCell ref="A41:K41"/>
    <mergeCell ref="A42:K42"/>
    <mergeCell ref="D44:E44"/>
    <mergeCell ref="D45:E45"/>
    <mergeCell ref="A1:K1"/>
    <mergeCell ref="A2:K2"/>
    <mergeCell ref="A3:K3"/>
    <mergeCell ref="D5:E5"/>
    <mergeCell ref="D6:E6"/>
    <mergeCell ref="D20:E20"/>
    <mergeCell ref="D21:E21"/>
    <mergeCell ref="A40:K40"/>
  </mergeCells>
  <printOptions horizontalCentered="1"/>
  <pageMargins left="0.39370078740157483" right="0.39370078740157483" top="0.19685039370078741" bottom="0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4"/>
  <sheetViews>
    <sheetView showGridLines="0" tabSelected="1" topLeftCell="A25" zoomScale="85" zoomScaleNormal="85" workbookViewId="0">
      <selection activeCell="C242" sqref="C242"/>
    </sheetView>
  </sheetViews>
  <sheetFormatPr defaultRowHeight="21"/>
  <cols>
    <col min="1" max="1" width="4.625" style="48" customWidth="1"/>
    <col min="2" max="2" width="10.5" style="13" customWidth="1"/>
    <col min="3" max="3" width="12.75" style="13" customWidth="1"/>
    <col min="4" max="4" width="8.875" style="13" customWidth="1"/>
    <col min="5" max="5" width="9.875" style="46" customWidth="1"/>
    <col min="6" max="6" width="9.25" style="46" customWidth="1"/>
    <col min="7" max="7" width="9" style="46" customWidth="1"/>
    <col min="8" max="8" width="11.5" style="44" bestFit="1" customWidth="1"/>
    <col min="9" max="9" width="14.625" style="49" customWidth="1"/>
    <col min="10" max="10" width="13.375" style="13" bestFit="1" customWidth="1"/>
    <col min="11" max="11" width="12" style="13" customWidth="1"/>
    <col min="12" max="16384" width="9" style="13"/>
  </cols>
  <sheetData>
    <row r="1" spans="1:11" s="1" customFormat="1" ht="23.2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s="1" customFormat="1" ht="23.25" customHeight="1">
      <c r="A2" s="119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s="1" customFormat="1">
      <c r="A3" s="120" t="s">
        <v>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s="1" customFormat="1">
      <c r="A4" s="79"/>
      <c r="B4" s="79" t="s">
        <v>143</v>
      </c>
      <c r="C4" s="79"/>
      <c r="D4" s="79"/>
      <c r="E4" s="79"/>
      <c r="F4" s="79"/>
      <c r="G4" s="79"/>
      <c r="H4" s="79"/>
      <c r="I4" s="79"/>
      <c r="J4" s="79"/>
      <c r="K4" s="79"/>
    </row>
    <row r="5" spans="1:11" s="6" customFormat="1" ht="23.25" customHeight="1">
      <c r="A5" s="2"/>
      <c r="B5" s="2"/>
      <c r="C5" s="2"/>
      <c r="D5" s="121" t="s">
        <v>3</v>
      </c>
      <c r="E5" s="122"/>
      <c r="F5" s="3" t="s">
        <v>4</v>
      </c>
      <c r="G5" s="3" t="s">
        <v>5</v>
      </c>
      <c r="H5" s="4"/>
      <c r="I5" s="5" t="s">
        <v>6</v>
      </c>
      <c r="J5" s="5" t="s">
        <v>7</v>
      </c>
      <c r="K5" s="5" t="s">
        <v>8</v>
      </c>
    </row>
    <row r="6" spans="1:11" s="6" customFormat="1" ht="23.25" customHeight="1">
      <c r="A6" s="7" t="s">
        <v>9</v>
      </c>
      <c r="B6" s="7" t="s">
        <v>10</v>
      </c>
      <c r="C6" s="7" t="s">
        <v>11</v>
      </c>
      <c r="D6" s="123" t="s">
        <v>12</v>
      </c>
      <c r="E6" s="124"/>
      <c r="F6" s="8" t="s">
        <v>13</v>
      </c>
      <c r="G6" s="8" t="s">
        <v>14</v>
      </c>
      <c r="H6" s="9" t="s">
        <v>15</v>
      </c>
      <c r="I6" s="10" t="s">
        <v>16</v>
      </c>
      <c r="J6" s="10" t="s">
        <v>17</v>
      </c>
      <c r="K6" s="10"/>
    </row>
    <row r="7" spans="1:11" ht="42">
      <c r="A7" s="11"/>
      <c r="B7" s="11"/>
      <c r="C7" s="11"/>
      <c r="D7" s="3" t="s">
        <v>18</v>
      </c>
      <c r="E7" s="3" t="s">
        <v>19</v>
      </c>
      <c r="F7" s="8" t="s">
        <v>20</v>
      </c>
      <c r="G7" s="12"/>
      <c r="H7" s="9" t="s">
        <v>21</v>
      </c>
      <c r="I7" s="10" t="s">
        <v>22</v>
      </c>
      <c r="J7" s="10" t="s">
        <v>23</v>
      </c>
      <c r="K7" s="10"/>
    </row>
    <row r="8" spans="1:11" s="6" customFormat="1">
      <c r="A8" s="11"/>
      <c r="B8" s="11"/>
      <c r="C8" s="11"/>
      <c r="D8" s="8" t="s">
        <v>20</v>
      </c>
      <c r="E8" s="8" t="s">
        <v>20</v>
      </c>
      <c r="F8" s="8"/>
      <c r="G8" s="8"/>
      <c r="H8" s="9"/>
      <c r="I8" s="10"/>
      <c r="J8" s="10"/>
      <c r="K8" s="10"/>
    </row>
    <row r="9" spans="1:11">
      <c r="A9" s="14">
        <v>1</v>
      </c>
      <c r="B9" s="15" t="s">
        <v>24</v>
      </c>
      <c r="C9" s="15" t="s">
        <v>25</v>
      </c>
      <c r="D9" s="16">
        <v>6398</v>
      </c>
      <c r="E9" s="16">
        <v>6215</v>
      </c>
      <c r="F9" s="16">
        <v>5967</v>
      </c>
      <c r="G9" s="17">
        <f>SUM(F9-D9)</f>
        <v>-431</v>
      </c>
      <c r="H9" s="18">
        <v>14504000</v>
      </c>
      <c r="I9" s="19">
        <f>SUM(G9*500*6)</f>
        <v>-1293000</v>
      </c>
      <c r="J9" s="20">
        <f>SUM(E9*500*4)</f>
        <v>12430000</v>
      </c>
      <c r="K9" s="20">
        <f>SUM(H9+I9-J9)*OR(H9-I9-J9)</f>
        <v>781000</v>
      </c>
    </row>
    <row r="10" spans="1:11">
      <c r="A10" s="21">
        <v>2</v>
      </c>
      <c r="B10" s="22" t="s">
        <v>24</v>
      </c>
      <c r="C10" s="22" t="s">
        <v>26</v>
      </c>
      <c r="D10" s="23">
        <v>196</v>
      </c>
      <c r="E10" s="23">
        <v>192</v>
      </c>
      <c r="F10" s="23">
        <v>196</v>
      </c>
      <c r="G10" s="75">
        <f t="shared" ref="G10:G164" si="0">SUM(F10-D10)</f>
        <v>0</v>
      </c>
      <c r="H10" s="24">
        <v>681000</v>
      </c>
      <c r="I10" s="76">
        <f t="shared" ref="I10:I164" si="1">SUM(G10*500*6)</f>
        <v>0</v>
      </c>
      <c r="J10" s="25">
        <f t="shared" ref="J10:J164" si="2">SUM(E10*500*4)</f>
        <v>384000</v>
      </c>
      <c r="K10" s="25">
        <f t="shared" ref="K10:K164" si="3">SUM(H10+I10-J10)*OR(H10-I10-J10)</f>
        <v>297000</v>
      </c>
    </row>
    <row r="11" spans="1:11">
      <c r="A11" s="21">
        <v>3</v>
      </c>
      <c r="B11" s="22" t="s">
        <v>24</v>
      </c>
      <c r="C11" s="22" t="s">
        <v>27</v>
      </c>
      <c r="D11" s="23">
        <v>644</v>
      </c>
      <c r="E11" s="23">
        <v>633</v>
      </c>
      <c r="F11" s="23">
        <v>644</v>
      </c>
      <c r="G11" s="75">
        <f t="shared" si="0"/>
        <v>0</v>
      </c>
      <c r="H11" s="24">
        <v>1885000</v>
      </c>
      <c r="I11" s="76">
        <f t="shared" si="1"/>
        <v>0</v>
      </c>
      <c r="J11" s="25">
        <f t="shared" si="2"/>
        <v>1266000</v>
      </c>
      <c r="K11" s="25">
        <f t="shared" si="3"/>
        <v>619000</v>
      </c>
    </row>
    <row r="12" spans="1:11">
      <c r="A12" s="21">
        <v>4</v>
      </c>
      <c r="B12" s="22" t="s">
        <v>24</v>
      </c>
      <c r="C12" s="22" t="s">
        <v>28</v>
      </c>
      <c r="D12" s="23">
        <v>1679</v>
      </c>
      <c r="E12" s="23">
        <v>1646</v>
      </c>
      <c r="F12" s="23">
        <v>1679</v>
      </c>
      <c r="G12" s="75">
        <f t="shared" si="0"/>
        <v>0</v>
      </c>
      <c r="H12" s="24">
        <v>4135000</v>
      </c>
      <c r="I12" s="76">
        <f t="shared" si="1"/>
        <v>0</v>
      </c>
      <c r="J12" s="25">
        <f t="shared" si="2"/>
        <v>3292000</v>
      </c>
      <c r="K12" s="25">
        <f t="shared" si="3"/>
        <v>843000</v>
      </c>
    </row>
    <row r="13" spans="1:11">
      <c r="A13" s="21">
        <v>5</v>
      </c>
      <c r="B13" s="22" t="s">
        <v>24</v>
      </c>
      <c r="C13" s="22" t="s">
        <v>29</v>
      </c>
      <c r="D13" s="23">
        <v>1013</v>
      </c>
      <c r="E13" s="23">
        <v>997</v>
      </c>
      <c r="F13" s="23">
        <v>1013</v>
      </c>
      <c r="G13" s="75">
        <f t="shared" si="0"/>
        <v>0</v>
      </c>
      <c r="H13" s="24">
        <v>2116000</v>
      </c>
      <c r="I13" s="76">
        <f t="shared" si="1"/>
        <v>0</v>
      </c>
      <c r="J13" s="25">
        <f t="shared" si="2"/>
        <v>1994000</v>
      </c>
      <c r="K13" s="25">
        <f t="shared" si="3"/>
        <v>122000</v>
      </c>
    </row>
    <row r="14" spans="1:11">
      <c r="A14" s="21">
        <v>6</v>
      </c>
      <c r="B14" s="22" t="s">
        <v>24</v>
      </c>
      <c r="C14" s="22" t="s">
        <v>30</v>
      </c>
      <c r="D14" s="23">
        <v>1530</v>
      </c>
      <c r="E14" s="23">
        <v>1530</v>
      </c>
      <c r="F14" s="23">
        <v>1530</v>
      </c>
      <c r="G14" s="75">
        <f t="shared" si="0"/>
        <v>0</v>
      </c>
      <c r="H14" s="24">
        <v>3755000</v>
      </c>
      <c r="I14" s="76">
        <f t="shared" si="1"/>
        <v>0</v>
      </c>
      <c r="J14" s="25">
        <f t="shared" si="2"/>
        <v>3060000</v>
      </c>
      <c r="K14" s="25">
        <f t="shared" si="3"/>
        <v>695000</v>
      </c>
    </row>
    <row r="15" spans="1:11">
      <c r="A15" s="21">
        <v>7</v>
      </c>
      <c r="B15" s="22" t="s">
        <v>24</v>
      </c>
      <c r="C15" s="22" t="s">
        <v>31</v>
      </c>
      <c r="D15" s="23">
        <v>1140</v>
      </c>
      <c r="E15" s="23">
        <v>1121</v>
      </c>
      <c r="F15" s="23">
        <v>1140</v>
      </c>
      <c r="G15" s="75">
        <f t="shared" si="0"/>
        <v>0</v>
      </c>
      <c r="H15" s="24">
        <v>2995000</v>
      </c>
      <c r="I15" s="76">
        <f t="shared" si="1"/>
        <v>0</v>
      </c>
      <c r="J15" s="25">
        <f t="shared" si="2"/>
        <v>2242000</v>
      </c>
      <c r="K15" s="25">
        <f t="shared" si="3"/>
        <v>753000</v>
      </c>
    </row>
    <row r="16" spans="1:11">
      <c r="A16" s="21">
        <v>8</v>
      </c>
      <c r="B16" s="22" t="s">
        <v>24</v>
      </c>
      <c r="C16" s="22" t="s">
        <v>32</v>
      </c>
      <c r="D16" s="23">
        <v>911</v>
      </c>
      <c r="E16" s="23">
        <v>877</v>
      </c>
      <c r="F16" s="23">
        <v>911</v>
      </c>
      <c r="G16" s="75">
        <f t="shared" si="0"/>
        <v>0</v>
      </c>
      <c r="H16" s="24">
        <v>2802000</v>
      </c>
      <c r="I16" s="76">
        <f t="shared" si="1"/>
        <v>0</v>
      </c>
      <c r="J16" s="25">
        <f t="shared" si="2"/>
        <v>1754000</v>
      </c>
      <c r="K16" s="25">
        <f t="shared" si="3"/>
        <v>1048000</v>
      </c>
    </row>
    <row r="17" spans="1:11">
      <c r="A17" s="21">
        <v>9</v>
      </c>
      <c r="B17" s="22" t="s">
        <v>24</v>
      </c>
      <c r="C17" s="22" t="s">
        <v>33</v>
      </c>
      <c r="D17" s="23">
        <v>1497</v>
      </c>
      <c r="E17" s="23">
        <v>1467</v>
      </c>
      <c r="F17" s="23">
        <v>1497</v>
      </c>
      <c r="G17" s="75">
        <f t="shared" si="0"/>
        <v>0</v>
      </c>
      <c r="H17" s="24">
        <v>2960000</v>
      </c>
      <c r="I17" s="76">
        <f t="shared" si="1"/>
        <v>0</v>
      </c>
      <c r="J17" s="25">
        <f t="shared" si="2"/>
        <v>2934000</v>
      </c>
      <c r="K17" s="25">
        <f t="shared" si="3"/>
        <v>26000</v>
      </c>
    </row>
    <row r="18" spans="1:11">
      <c r="A18" s="21">
        <v>10</v>
      </c>
      <c r="B18" s="22" t="s">
        <v>24</v>
      </c>
      <c r="C18" s="22" t="s">
        <v>34</v>
      </c>
      <c r="D18" s="23">
        <v>628</v>
      </c>
      <c r="E18" s="23">
        <v>617</v>
      </c>
      <c r="F18" s="23">
        <v>628</v>
      </c>
      <c r="G18" s="75">
        <v>10500</v>
      </c>
      <c r="H18" s="24">
        <v>1249000</v>
      </c>
      <c r="I18" s="76">
        <f t="shared" si="1"/>
        <v>31500000</v>
      </c>
      <c r="J18" s="25">
        <f t="shared" si="2"/>
        <v>1234000</v>
      </c>
      <c r="K18" s="25">
        <f t="shared" si="3"/>
        <v>31515000</v>
      </c>
    </row>
    <row r="19" spans="1:11">
      <c r="A19" s="21">
        <v>11</v>
      </c>
      <c r="B19" s="22" t="s">
        <v>24</v>
      </c>
      <c r="C19" s="22" t="s">
        <v>35</v>
      </c>
      <c r="D19" s="23">
        <v>633</v>
      </c>
      <c r="E19" s="23">
        <v>621</v>
      </c>
      <c r="F19" s="23">
        <v>633</v>
      </c>
      <c r="G19" s="75">
        <f t="shared" si="0"/>
        <v>0</v>
      </c>
      <c r="H19" s="24">
        <v>1253000</v>
      </c>
      <c r="I19" s="76">
        <f t="shared" si="1"/>
        <v>0</v>
      </c>
      <c r="J19" s="25">
        <f t="shared" si="2"/>
        <v>1242000</v>
      </c>
      <c r="K19" s="25">
        <f t="shared" si="3"/>
        <v>11000</v>
      </c>
    </row>
    <row r="20" spans="1:11">
      <c r="A20" s="21">
        <v>12</v>
      </c>
      <c r="B20" s="22" t="s">
        <v>24</v>
      </c>
      <c r="C20" s="22" t="s">
        <v>36</v>
      </c>
      <c r="D20" s="23">
        <v>1105</v>
      </c>
      <c r="E20" s="23">
        <v>1081</v>
      </c>
      <c r="F20" s="23">
        <v>1105</v>
      </c>
      <c r="G20" s="75">
        <f t="shared" si="0"/>
        <v>0</v>
      </c>
      <c r="H20" s="24">
        <v>2857000</v>
      </c>
      <c r="I20" s="76">
        <f t="shared" si="1"/>
        <v>0</v>
      </c>
      <c r="J20" s="25">
        <f t="shared" si="2"/>
        <v>2162000</v>
      </c>
      <c r="K20" s="25">
        <f t="shared" si="3"/>
        <v>695000</v>
      </c>
    </row>
    <row r="21" spans="1:11">
      <c r="A21" s="21">
        <v>13</v>
      </c>
      <c r="B21" s="22" t="s">
        <v>24</v>
      </c>
      <c r="C21" s="22" t="s">
        <v>37</v>
      </c>
      <c r="D21" s="23">
        <v>742</v>
      </c>
      <c r="E21" s="23">
        <v>721</v>
      </c>
      <c r="F21" s="23">
        <v>742</v>
      </c>
      <c r="G21" s="75">
        <f t="shared" si="0"/>
        <v>0</v>
      </c>
      <c r="H21" s="24">
        <v>1470000</v>
      </c>
      <c r="I21" s="76">
        <f t="shared" si="1"/>
        <v>0</v>
      </c>
      <c r="J21" s="25">
        <f t="shared" si="2"/>
        <v>1442000</v>
      </c>
      <c r="K21" s="25">
        <f t="shared" si="3"/>
        <v>28000</v>
      </c>
    </row>
    <row r="22" spans="1:11">
      <c r="A22" s="21">
        <v>14</v>
      </c>
      <c r="B22" s="22" t="s">
        <v>24</v>
      </c>
      <c r="C22" s="22" t="s">
        <v>38</v>
      </c>
      <c r="D22" s="23">
        <v>716</v>
      </c>
      <c r="E22" s="23">
        <v>702</v>
      </c>
      <c r="F22" s="23">
        <v>716</v>
      </c>
      <c r="G22" s="75">
        <f t="shared" si="0"/>
        <v>0</v>
      </c>
      <c r="H22" s="24">
        <v>1533000</v>
      </c>
      <c r="I22" s="76">
        <f t="shared" si="1"/>
        <v>0</v>
      </c>
      <c r="J22" s="25">
        <f t="shared" si="2"/>
        <v>1404000</v>
      </c>
      <c r="K22" s="25">
        <f t="shared" si="3"/>
        <v>129000</v>
      </c>
    </row>
    <row r="23" spans="1:11" s="26" customFormat="1">
      <c r="A23" s="21">
        <v>15</v>
      </c>
      <c r="B23" s="22" t="s">
        <v>24</v>
      </c>
      <c r="C23" s="22" t="s">
        <v>39</v>
      </c>
      <c r="D23" s="23">
        <v>494</v>
      </c>
      <c r="E23" s="23">
        <v>488</v>
      </c>
      <c r="F23" s="23">
        <v>469</v>
      </c>
      <c r="G23" s="75">
        <f t="shared" si="0"/>
        <v>-25</v>
      </c>
      <c r="H23" s="24">
        <v>1648000</v>
      </c>
      <c r="I23" s="76">
        <f t="shared" si="1"/>
        <v>-75000</v>
      </c>
      <c r="J23" s="25">
        <f t="shared" si="2"/>
        <v>976000</v>
      </c>
      <c r="K23" s="25">
        <f t="shared" si="3"/>
        <v>597000</v>
      </c>
    </row>
    <row r="24" spans="1:11" s="26" customFormat="1">
      <c r="A24" s="21">
        <v>16</v>
      </c>
      <c r="B24" s="22" t="s">
        <v>24</v>
      </c>
      <c r="C24" s="22" t="s">
        <v>40</v>
      </c>
      <c r="D24" s="23">
        <v>1310</v>
      </c>
      <c r="E24" s="23">
        <v>1278</v>
      </c>
      <c r="F24" s="23">
        <v>1310</v>
      </c>
      <c r="G24" s="75">
        <f t="shared" si="0"/>
        <v>0</v>
      </c>
      <c r="H24" s="24">
        <v>3379000</v>
      </c>
      <c r="I24" s="76">
        <f t="shared" si="1"/>
        <v>0</v>
      </c>
      <c r="J24" s="25">
        <f t="shared" si="2"/>
        <v>2556000</v>
      </c>
      <c r="K24" s="25">
        <f t="shared" si="3"/>
        <v>823000</v>
      </c>
    </row>
    <row r="25" spans="1:11" s="26" customFormat="1">
      <c r="A25" s="31">
        <v>17</v>
      </c>
      <c r="B25" s="117" t="s">
        <v>24</v>
      </c>
      <c r="C25" s="117" t="s">
        <v>41</v>
      </c>
      <c r="D25" s="118">
        <v>1289</v>
      </c>
      <c r="E25" s="118">
        <v>1276</v>
      </c>
      <c r="F25" s="118">
        <v>1254</v>
      </c>
      <c r="G25" s="77">
        <f t="shared" si="0"/>
        <v>-35</v>
      </c>
      <c r="H25" s="34">
        <v>3493000</v>
      </c>
      <c r="I25" s="78">
        <f t="shared" si="1"/>
        <v>-105000</v>
      </c>
      <c r="J25" s="35">
        <f t="shared" si="2"/>
        <v>2552000</v>
      </c>
      <c r="K25" s="35">
        <f t="shared" si="3"/>
        <v>836000</v>
      </c>
    </row>
    <row r="26" spans="1:11" s="6" customFormat="1" ht="23.25" customHeight="1">
      <c r="A26" s="2"/>
      <c r="B26" s="2"/>
      <c r="C26" s="2"/>
      <c r="D26" s="121" t="s">
        <v>3</v>
      </c>
      <c r="E26" s="122"/>
      <c r="F26" s="3" t="s">
        <v>4</v>
      </c>
      <c r="G26" s="3" t="s">
        <v>5</v>
      </c>
      <c r="H26" s="4"/>
      <c r="I26" s="5" t="s">
        <v>6</v>
      </c>
      <c r="J26" s="5" t="s">
        <v>7</v>
      </c>
      <c r="K26" s="5" t="s">
        <v>8</v>
      </c>
    </row>
    <row r="27" spans="1:11" s="6" customFormat="1" ht="23.25" customHeight="1">
      <c r="A27" s="7" t="s">
        <v>9</v>
      </c>
      <c r="B27" s="7" t="s">
        <v>10</v>
      </c>
      <c r="C27" s="7" t="s">
        <v>11</v>
      </c>
      <c r="D27" s="123" t="s">
        <v>12</v>
      </c>
      <c r="E27" s="124"/>
      <c r="F27" s="8" t="s">
        <v>13</v>
      </c>
      <c r="G27" s="8" t="s">
        <v>14</v>
      </c>
      <c r="H27" s="9" t="s">
        <v>15</v>
      </c>
      <c r="I27" s="10" t="s">
        <v>16</v>
      </c>
      <c r="J27" s="10" t="s">
        <v>17</v>
      </c>
      <c r="K27" s="10"/>
    </row>
    <row r="28" spans="1:11" ht="42">
      <c r="A28" s="11"/>
      <c r="B28" s="11"/>
      <c r="C28" s="11"/>
      <c r="D28" s="3" t="s">
        <v>18</v>
      </c>
      <c r="E28" s="3" t="s">
        <v>19</v>
      </c>
      <c r="F28" s="8" t="s">
        <v>20</v>
      </c>
      <c r="G28" s="12"/>
      <c r="H28" s="9" t="s">
        <v>21</v>
      </c>
      <c r="I28" s="10" t="s">
        <v>22</v>
      </c>
      <c r="J28" s="10" t="s">
        <v>23</v>
      </c>
      <c r="K28" s="10"/>
    </row>
    <row r="29" spans="1:11" s="6" customFormat="1">
      <c r="A29" s="97"/>
      <c r="B29" s="97"/>
      <c r="C29" s="97"/>
      <c r="D29" s="98" t="s">
        <v>20</v>
      </c>
      <c r="E29" s="98" t="s">
        <v>20</v>
      </c>
      <c r="F29" s="98"/>
      <c r="G29" s="98"/>
      <c r="H29" s="99"/>
      <c r="I29" s="100"/>
      <c r="J29" s="100"/>
      <c r="K29" s="100"/>
    </row>
    <row r="30" spans="1:11" s="26" customFormat="1">
      <c r="A30" s="110">
        <v>18</v>
      </c>
      <c r="B30" s="111" t="s">
        <v>24</v>
      </c>
      <c r="C30" s="111" t="s">
        <v>42</v>
      </c>
      <c r="D30" s="112">
        <v>514</v>
      </c>
      <c r="E30" s="112">
        <v>502</v>
      </c>
      <c r="F30" s="112">
        <v>509</v>
      </c>
      <c r="G30" s="113">
        <f t="shared" si="0"/>
        <v>-5</v>
      </c>
      <c r="H30" s="114">
        <v>1298000</v>
      </c>
      <c r="I30" s="115">
        <f t="shared" si="1"/>
        <v>-15000</v>
      </c>
      <c r="J30" s="116">
        <f t="shared" si="2"/>
        <v>1004000</v>
      </c>
      <c r="K30" s="116">
        <f t="shared" si="3"/>
        <v>279000</v>
      </c>
    </row>
    <row r="31" spans="1:11" s="26" customFormat="1">
      <c r="A31" s="21">
        <v>19</v>
      </c>
      <c r="B31" s="22" t="s">
        <v>24</v>
      </c>
      <c r="C31" s="22" t="s">
        <v>43</v>
      </c>
      <c r="D31" s="23">
        <v>351</v>
      </c>
      <c r="E31" s="23">
        <v>345</v>
      </c>
      <c r="F31" s="23">
        <v>341</v>
      </c>
      <c r="G31" s="75">
        <f t="shared" si="0"/>
        <v>-10</v>
      </c>
      <c r="H31" s="24">
        <v>1602000</v>
      </c>
      <c r="I31" s="76">
        <f t="shared" si="1"/>
        <v>-30000</v>
      </c>
      <c r="J31" s="25">
        <f t="shared" si="2"/>
        <v>690000</v>
      </c>
      <c r="K31" s="25">
        <f t="shared" si="3"/>
        <v>882000</v>
      </c>
    </row>
    <row r="32" spans="1:11" s="26" customFormat="1">
      <c r="A32" s="21">
        <v>20</v>
      </c>
      <c r="B32" s="22" t="s">
        <v>24</v>
      </c>
      <c r="C32" s="22" t="s">
        <v>44</v>
      </c>
      <c r="D32" s="23">
        <v>674</v>
      </c>
      <c r="E32" s="23">
        <v>674</v>
      </c>
      <c r="F32" s="23">
        <v>674</v>
      </c>
      <c r="G32" s="75">
        <f t="shared" si="0"/>
        <v>0</v>
      </c>
      <c r="H32" s="24">
        <v>1261000</v>
      </c>
      <c r="I32" s="76">
        <f t="shared" si="1"/>
        <v>0</v>
      </c>
      <c r="J32" s="25">
        <f t="shared" si="2"/>
        <v>1348000</v>
      </c>
      <c r="K32" s="25">
        <f t="shared" si="3"/>
        <v>-87000</v>
      </c>
    </row>
    <row r="33" spans="1:11" s="26" customFormat="1" ht="21" customHeight="1">
      <c r="A33" s="31">
        <v>21</v>
      </c>
      <c r="B33" s="117" t="s">
        <v>24</v>
      </c>
      <c r="C33" s="117" t="s">
        <v>45</v>
      </c>
      <c r="D33" s="118">
        <v>260</v>
      </c>
      <c r="E33" s="118">
        <v>251</v>
      </c>
      <c r="F33" s="118">
        <v>245</v>
      </c>
      <c r="G33" s="77">
        <f t="shared" si="0"/>
        <v>-15</v>
      </c>
      <c r="H33" s="34">
        <v>1520000</v>
      </c>
      <c r="I33" s="78">
        <f t="shared" si="1"/>
        <v>-45000</v>
      </c>
      <c r="J33" s="35">
        <f t="shared" si="2"/>
        <v>502000</v>
      </c>
      <c r="K33" s="35">
        <f t="shared" si="3"/>
        <v>973000</v>
      </c>
    </row>
    <row r="34" spans="1:11" s="26" customFormat="1" ht="21" customHeight="1">
      <c r="A34" s="84"/>
      <c r="B34" s="102"/>
      <c r="C34" s="102"/>
      <c r="D34" s="103"/>
      <c r="E34" s="103"/>
      <c r="F34" s="103"/>
      <c r="G34" s="104"/>
      <c r="H34" s="105"/>
      <c r="I34" s="106"/>
      <c r="J34" s="107"/>
      <c r="K34" s="107"/>
    </row>
    <row r="35" spans="1:11" s="26" customFormat="1" ht="21" customHeight="1">
      <c r="A35" s="84"/>
      <c r="B35" s="102"/>
      <c r="C35" s="102"/>
      <c r="D35" s="103"/>
      <c r="E35" s="103"/>
      <c r="F35" s="103"/>
      <c r="G35" s="104"/>
      <c r="H35" s="105"/>
      <c r="I35" s="106"/>
      <c r="J35" s="107"/>
      <c r="K35" s="107"/>
    </row>
    <row r="36" spans="1:11" s="26" customFormat="1" ht="21" customHeight="1">
      <c r="A36" s="84"/>
      <c r="B36" s="102"/>
      <c r="C36" s="102"/>
      <c r="D36" s="103"/>
      <c r="E36" s="103"/>
      <c r="F36" s="103"/>
      <c r="G36" s="104"/>
      <c r="H36" s="105"/>
      <c r="I36" s="106"/>
      <c r="J36" s="107"/>
      <c r="K36" s="107"/>
    </row>
    <row r="37" spans="1:11" s="26" customFormat="1" ht="21" customHeight="1">
      <c r="A37" s="84"/>
      <c r="B37" s="102"/>
      <c r="C37" s="102"/>
      <c r="D37" s="103"/>
      <c r="E37" s="103"/>
      <c r="F37" s="103"/>
      <c r="G37" s="104"/>
      <c r="H37" s="105"/>
      <c r="I37" s="106"/>
      <c r="J37" s="107"/>
      <c r="K37" s="107"/>
    </row>
    <row r="38" spans="1:11" s="26" customFormat="1" ht="21" customHeight="1">
      <c r="A38" s="84"/>
      <c r="B38" s="102"/>
      <c r="C38" s="102"/>
      <c r="D38" s="103"/>
      <c r="E38" s="103"/>
      <c r="F38" s="103"/>
      <c r="G38" s="104"/>
      <c r="H38" s="105"/>
      <c r="I38" s="106"/>
      <c r="J38" s="107"/>
      <c r="K38" s="107"/>
    </row>
    <row r="39" spans="1:11" s="26" customFormat="1" ht="21" customHeight="1">
      <c r="A39" s="84"/>
      <c r="B39" s="102"/>
      <c r="C39" s="102"/>
      <c r="D39" s="103"/>
      <c r="E39" s="103"/>
      <c r="F39" s="103"/>
      <c r="G39" s="104"/>
      <c r="H39" s="105"/>
      <c r="I39" s="106"/>
      <c r="J39" s="107"/>
      <c r="K39" s="107"/>
    </row>
    <row r="40" spans="1:11" s="26" customFormat="1" ht="21" customHeight="1">
      <c r="A40" s="84"/>
      <c r="B40" s="102"/>
      <c r="C40" s="102"/>
      <c r="D40" s="103"/>
      <c r="E40" s="103"/>
      <c r="F40" s="103"/>
      <c r="G40" s="104"/>
      <c r="H40" s="105"/>
      <c r="I40" s="106"/>
      <c r="J40" s="107"/>
      <c r="K40" s="107"/>
    </row>
    <row r="41" spans="1:11" s="26" customFormat="1" ht="21" customHeight="1">
      <c r="A41" s="84"/>
      <c r="B41" s="102"/>
      <c r="C41" s="102"/>
      <c r="D41" s="103"/>
      <c r="E41" s="103"/>
      <c r="F41" s="103"/>
      <c r="G41" s="104"/>
      <c r="H41" s="105"/>
      <c r="I41" s="106"/>
      <c r="J41" s="107"/>
      <c r="K41" s="107"/>
    </row>
    <row r="42" spans="1:11" s="26" customFormat="1" ht="21" customHeight="1">
      <c r="A42" s="84"/>
      <c r="B42" s="102"/>
      <c r="C42" s="102"/>
      <c r="D42" s="103"/>
      <c r="E42" s="103"/>
      <c r="F42" s="103"/>
      <c r="G42" s="104"/>
      <c r="H42" s="105"/>
      <c r="I42" s="106"/>
      <c r="J42" s="107"/>
      <c r="K42" s="107"/>
    </row>
    <row r="43" spans="1:11" s="26" customFormat="1" ht="21" customHeight="1">
      <c r="A43" s="84"/>
      <c r="B43" s="102"/>
      <c r="C43" s="102"/>
      <c r="D43" s="103"/>
      <c r="E43" s="103"/>
      <c r="F43" s="103"/>
      <c r="G43" s="104"/>
      <c r="H43" s="105"/>
      <c r="I43" s="106"/>
      <c r="J43" s="107"/>
      <c r="K43" s="107"/>
    </row>
    <row r="44" spans="1:11" s="26" customFormat="1" ht="21" customHeight="1">
      <c r="A44" s="84"/>
      <c r="B44" s="102"/>
      <c r="C44" s="102"/>
      <c r="D44" s="103"/>
      <c r="E44" s="103"/>
      <c r="F44" s="103"/>
      <c r="G44" s="104"/>
      <c r="H44" s="105"/>
      <c r="I44" s="106"/>
      <c r="J44" s="107"/>
      <c r="K44" s="107"/>
    </row>
    <row r="45" spans="1:11" s="26" customFormat="1" ht="21" customHeight="1">
      <c r="A45" s="84"/>
      <c r="B45" s="102"/>
      <c r="C45" s="102"/>
      <c r="D45" s="103"/>
      <c r="E45" s="103"/>
      <c r="F45" s="103"/>
      <c r="G45" s="104"/>
      <c r="H45" s="105"/>
      <c r="I45" s="106"/>
      <c r="J45" s="107"/>
      <c r="K45" s="107"/>
    </row>
    <row r="46" spans="1:11" s="26" customFormat="1" ht="21" customHeight="1">
      <c r="A46" s="84"/>
      <c r="B46" s="102"/>
      <c r="C46" s="102"/>
      <c r="D46" s="103"/>
      <c r="E46" s="103"/>
      <c r="F46" s="103"/>
      <c r="G46" s="104"/>
      <c r="H46" s="105"/>
      <c r="I46" s="106"/>
      <c r="J46" s="107"/>
      <c r="K46" s="107"/>
    </row>
    <row r="47" spans="1:11" s="26" customFormat="1" ht="21" customHeight="1">
      <c r="A47" s="84"/>
      <c r="B47" s="102"/>
      <c r="C47" s="102"/>
      <c r="D47" s="103"/>
      <c r="E47" s="103"/>
      <c r="F47" s="103"/>
      <c r="G47" s="104"/>
      <c r="H47" s="105"/>
      <c r="I47" s="106"/>
      <c r="J47" s="107"/>
      <c r="K47" s="107"/>
    </row>
    <row r="48" spans="1:11" s="26" customFormat="1" ht="21" customHeight="1">
      <c r="A48" s="84"/>
      <c r="B48" s="102"/>
      <c r="C48" s="102"/>
      <c r="D48" s="103"/>
      <c r="E48" s="103"/>
      <c r="F48" s="103"/>
      <c r="G48" s="104"/>
      <c r="H48" s="105"/>
      <c r="I48" s="106"/>
      <c r="J48" s="107"/>
      <c r="K48" s="107"/>
    </row>
    <row r="49" spans="1:11" s="26" customFormat="1" ht="21" customHeight="1">
      <c r="A49" s="84"/>
      <c r="B49" s="102"/>
      <c r="C49" s="102"/>
      <c r="D49" s="103"/>
      <c r="E49" s="103"/>
      <c r="F49" s="103"/>
      <c r="G49" s="104"/>
      <c r="H49" s="105"/>
      <c r="I49" s="106"/>
      <c r="J49" s="107"/>
      <c r="K49" s="107"/>
    </row>
    <row r="50" spans="1:11" s="26" customFormat="1" ht="21" customHeight="1">
      <c r="A50" s="84"/>
      <c r="B50" s="102"/>
      <c r="C50" s="102"/>
      <c r="D50" s="103"/>
      <c r="E50" s="103"/>
      <c r="F50" s="103"/>
      <c r="G50" s="104"/>
      <c r="H50" s="105"/>
      <c r="I50" s="106"/>
      <c r="J50" s="107"/>
      <c r="K50" s="107"/>
    </row>
    <row r="51" spans="1:11" s="1" customFormat="1" ht="23.25" customHeight="1">
      <c r="A51" s="119" t="s">
        <v>0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</row>
    <row r="52" spans="1:11" s="1" customFormat="1" ht="23.25" customHeight="1">
      <c r="A52" s="119" t="s">
        <v>1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</row>
    <row r="53" spans="1:11" s="1" customFormat="1">
      <c r="A53" s="120" t="s">
        <v>2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</row>
    <row r="54" spans="1:11" s="1" customFormat="1">
      <c r="A54" s="79"/>
      <c r="B54" s="79" t="s">
        <v>152</v>
      </c>
      <c r="C54" s="79"/>
      <c r="D54" s="79"/>
      <c r="E54" s="79"/>
      <c r="F54" s="79"/>
      <c r="G54" s="79"/>
      <c r="H54" s="79"/>
      <c r="I54" s="79"/>
      <c r="J54" s="79"/>
      <c r="K54" s="79"/>
    </row>
    <row r="55" spans="1:11" s="6" customFormat="1" ht="23.25" customHeight="1">
      <c r="A55" s="2"/>
      <c r="B55" s="2"/>
      <c r="C55" s="2"/>
      <c r="D55" s="121" t="s">
        <v>3</v>
      </c>
      <c r="E55" s="122"/>
      <c r="F55" s="3" t="s">
        <v>4</v>
      </c>
      <c r="G55" s="3" t="s">
        <v>5</v>
      </c>
      <c r="H55" s="4"/>
      <c r="I55" s="5" t="s">
        <v>6</v>
      </c>
      <c r="J55" s="5" t="s">
        <v>7</v>
      </c>
      <c r="K55" s="5" t="s">
        <v>8</v>
      </c>
    </row>
    <row r="56" spans="1:11" s="6" customFormat="1" ht="23.25" customHeight="1">
      <c r="A56" s="7" t="s">
        <v>9</v>
      </c>
      <c r="B56" s="7" t="s">
        <v>10</v>
      </c>
      <c r="C56" s="7" t="s">
        <v>11</v>
      </c>
      <c r="D56" s="123" t="s">
        <v>12</v>
      </c>
      <c r="E56" s="124"/>
      <c r="F56" s="8" t="s">
        <v>13</v>
      </c>
      <c r="G56" s="8" t="s">
        <v>14</v>
      </c>
      <c r="H56" s="9" t="s">
        <v>15</v>
      </c>
      <c r="I56" s="10" t="s">
        <v>16</v>
      </c>
      <c r="J56" s="10" t="s">
        <v>17</v>
      </c>
      <c r="K56" s="10"/>
    </row>
    <row r="57" spans="1:11" ht="42">
      <c r="A57" s="11"/>
      <c r="B57" s="11"/>
      <c r="C57" s="11"/>
      <c r="D57" s="3" t="s">
        <v>18</v>
      </c>
      <c r="E57" s="3" t="s">
        <v>19</v>
      </c>
      <c r="F57" s="8" t="s">
        <v>20</v>
      </c>
      <c r="G57" s="12"/>
      <c r="H57" s="9" t="s">
        <v>21</v>
      </c>
      <c r="I57" s="10" t="s">
        <v>22</v>
      </c>
      <c r="J57" s="10" t="s">
        <v>23</v>
      </c>
      <c r="K57" s="10"/>
    </row>
    <row r="58" spans="1:11" s="6" customFormat="1">
      <c r="A58" s="97"/>
      <c r="B58" s="97"/>
      <c r="C58" s="97"/>
      <c r="D58" s="98" t="s">
        <v>20</v>
      </c>
      <c r="E58" s="98" t="s">
        <v>20</v>
      </c>
      <c r="F58" s="98"/>
      <c r="G58" s="98"/>
      <c r="H58" s="99"/>
      <c r="I58" s="100"/>
      <c r="J58" s="100"/>
      <c r="K58" s="100"/>
    </row>
    <row r="59" spans="1:11" s="26" customFormat="1">
      <c r="A59" s="110">
        <v>1</v>
      </c>
      <c r="B59" s="111" t="s">
        <v>46</v>
      </c>
      <c r="C59" s="111" t="s">
        <v>47</v>
      </c>
      <c r="D59" s="112">
        <v>1199</v>
      </c>
      <c r="E59" s="112">
        <v>1185</v>
      </c>
      <c r="F59" s="112">
        <v>1199</v>
      </c>
      <c r="G59" s="113">
        <f t="shared" si="0"/>
        <v>0</v>
      </c>
      <c r="H59" s="114">
        <v>3465000</v>
      </c>
      <c r="I59" s="115">
        <f t="shared" si="1"/>
        <v>0</v>
      </c>
      <c r="J59" s="116">
        <f t="shared" si="2"/>
        <v>2370000</v>
      </c>
      <c r="K59" s="116">
        <f t="shared" si="3"/>
        <v>1095000</v>
      </c>
    </row>
    <row r="60" spans="1:11" s="26" customFormat="1">
      <c r="A60" s="21">
        <v>2</v>
      </c>
      <c r="B60" s="27" t="s">
        <v>46</v>
      </c>
      <c r="C60" s="27" t="s">
        <v>48</v>
      </c>
      <c r="D60" s="28">
        <v>600</v>
      </c>
      <c r="E60" s="28">
        <v>586</v>
      </c>
      <c r="F60" s="28">
        <v>584</v>
      </c>
      <c r="G60" s="75">
        <f t="shared" si="0"/>
        <v>-16</v>
      </c>
      <c r="H60" s="24">
        <v>2413000</v>
      </c>
      <c r="I60" s="76">
        <f t="shared" si="1"/>
        <v>-48000</v>
      </c>
      <c r="J60" s="25">
        <f t="shared" si="2"/>
        <v>1172000</v>
      </c>
      <c r="K60" s="25">
        <f t="shared" si="3"/>
        <v>1193000</v>
      </c>
    </row>
    <row r="61" spans="1:11" s="26" customFormat="1">
      <c r="A61" s="21">
        <v>3</v>
      </c>
      <c r="B61" s="27" t="s">
        <v>46</v>
      </c>
      <c r="C61" s="27" t="s">
        <v>49</v>
      </c>
      <c r="D61" s="28">
        <v>1808</v>
      </c>
      <c r="E61" s="28">
        <v>1792</v>
      </c>
      <c r="F61" s="28">
        <v>1759</v>
      </c>
      <c r="G61" s="75">
        <f t="shared" si="0"/>
        <v>-49</v>
      </c>
      <c r="H61" s="24">
        <v>3608000</v>
      </c>
      <c r="I61" s="76">
        <f t="shared" si="1"/>
        <v>-147000</v>
      </c>
      <c r="J61" s="25">
        <f t="shared" si="2"/>
        <v>3584000</v>
      </c>
      <c r="K61" s="25">
        <f t="shared" si="3"/>
        <v>-123000</v>
      </c>
    </row>
    <row r="62" spans="1:11" s="26" customFormat="1">
      <c r="A62" s="21">
        <v>4</v>
      </c>
      <c r="B62" s="27" t="s">
        <v>46</v>
      </c>
      <c r="C62" s="27" t="s">
        <v>50</v>
      </c>
      <c r="D62" s="28">
        <v>516</v>
      </c>
      <c r="E62" s="28">
        <v>511</v>
      </c>
      <c r="F62" s="28">
        <v>504</v>
      </c>
      <c r="G62" s="75">
        <f t="shared" si="0"/>
        <v>-12</v>
      </c>
      <c r="H62" s="24">
        <v>1883000</v>
      </c>
      <c r="I62" s="76">
        <f t="shared" si="1"/>
        <v>-36000</v>
      </c>
      <c r="J62" s="25">
        <f t="shared" si="2"/>
        <v>1022000</v>
      </c>
      <c r="K62" s="25">
        <f t="shared" si="3"/>
        <v>825000</v>
      </c>
    </row>
    <row r="63" spans="1:11" s="26" customFormat="1">
      <c r="A63" s="21">
        <v>5</v>
      </c>
      <c r="B63" s="27" t="s">
        <v>46</v>
      </c>
      <c r="C63" s="27" t="s">
        <v>51</v>
      </c>
      <c r="D63" s="28">
        <v>410</v>
      </c>
      <c r="E63" s="28">
        <v>347</v>
      </c>
      <c r="F63" s="28">
        <v>399</v>
      </c>
      <c r="G63" s="75">
        <f t="shared" si="0"/>
        <v>-11</v>
      </c>
      <c r="H63" s="24">
        <v>818000</v>
      </c>
      <c r="I63" s="76">
        <f t="shared" si="1"/>
        <v>-33000</v>
      </c>
      <c r="J63" s="25">
        <f t="shared" si="2"/>
        <v>694000</v>
      </c>
      <c r="K63" s="25">
        <f t="shared" si="3"/>
        <v>91000</v>
      </c>
    </row>
    <row r="64" spans="1:11" s="26" customFormat="1">
      <c r="A64" s="21">
        <v>6</v>
      </c>
      <c r="B64" s="27" t="s">
        <v>46</v>
      </c>
      <c r="C64" s="27" t="s">
        <v>52</v>
      </c>
      <c r="D64" s="28">
        <v>184</v>
      </c>
      <c r="E64" s="28">
        <v>182</v>
      </c>
      <c r="F64" s="28">
        <v>178</v>
      </c>
      <c r="G64" s="75">
        <f t="shared" si="0"/>
        <v>-6</v>
      </c>
      <c r="H64" s="24">
        <v>1001000</v>
      </c>
      <c r="I64" s="76">
        <v>16500</v>
      </c>
      <c r="J64" s="25">
        <f t="shared" si="2"/>
        <v>364000</v>
      </c>
      <c r="K64" s="25">
        <v>619500</v>
      </c>
    </row>
    <row r="65" spans="1:11" s="26" customFormat="1">
      <c r="A65" s="21">
        <v>7</v>
      </c>
      <c r="B65" s="27" t="s">
        <v>46</v>
      </c>
      <c r="C65" s="27" t="s">
        <v>53</v>
      </c>
      <c r="D65" s="28">
        <v>407</v>
      </c>
      <c r="E65" s="28">
        <v>249</v>
      </c>
      <c r="F65" s="28">
        <v>388</v>
      </c>
      <c r="G65" s="75">
        <f t="shared" si="0"/>
        <v>-19</v>
      </c>
      <c r="H65" s="24">
        <v>1681000</v>
      </c>
      <c r="I65" s="76">
        <f t="shared" si="1"/>
        <v>-57000</v>
      </c>
      <c r="J65" s="25">
        <f t="shared" si="2"/>
        <v>498000</v>
      </c>
      <c r="K65" s="25">
        <f t="shared" si="3"/>
        <v>1126000</v>
      </c>
    </row>
    <row r="66" spans="1:11" s="26" customFormat="1">
      <c r="A66" s="21">
        <v>8</v>
      </c>
      <c r="B66" s="27" t="s">
        <v>46</v>
      </c>
      <c r="C66" s="27" t="s">
        <v>54</v>
      </c>
      <c r="D66" s="28">
        <v>734</v>
      </c>
      <c r="E66" s="28">
        <v>882</v>
      </c>
      <c r="F66" s="28">
        <v>698</v>
      </c>
      <c r="G66" s="75">
        <f t="shared" si="0"/>
        <v>-36</v>
      </c>
      <c r="H66" s="24">
        <v>2581000</v>
      </c>
      <c r="I66" s="76">
        <f t="shared" si="1"/>
        <v>-108000</v>
      </c>
      <c r="J66" s="25">
        <f t="shared" si="2"/>
        <v>1764000</v>
      </c>
      <c r="K66" s="25">
        <f t="shared" si="3"/>
        <v>709000</v>
      </c>
    </row>
    <row r="67" spans="1:11" s="26" customFormat="1">
      <c r="A67" s="21">
        <v>9</v>
      </c>
      <c r="B67" s="27" t="s">
        <v>46</v>
      </c>
      <c r="C67" s="27" t="s">
        <v>55</v>
      </c>
      <c r="D67" s="28">
        <v>634</v>
      </c>
      <c r="E67" s="28">
        <v>612</v>
      </c>
      <c r="F67" s="28">
        <v>617</v>
      </c>
      <c r="G67" s="75">
        <f t="shared" si="0"/>
        <v>-17</v>
      </c>
      <c r="H67" s="24">
        <v>1904000</v>
      </c>
      <c r="I67" s="76">
        <f t="shared" si="1"/>
        <v>-51000</v>
      </c>
      <c r="J67" s="25">
        <f t="shared" si="2"/>
        <v>1224000</v>
      </c>
      <c r="K67" s="25">
        <f t="shared" si="3"/>
        <v>629000</v>
      </c>
    </row>
    <row r="68" spans="1:11" s="26" customFormat="1">
      <c r="A68" s="21">
        <v>10</v>
      </c>
      <c r="B68" s="27" t="s">
        <v>46</v>
      </c>
      <c r="C68" s="27" t="s">
        <v>56</v>
      </c>
      <c r="D68" s="28">
        <v>504</v>
      </c>
      <c r="E68" s="28">
        <v>494</v>
      </c>
      <c r="F68" s="28">
        <v>478</v>
      </c>
      <c r="G68" s="75">
        <f t="shared" si="0"/>
        <v>-26</v>
      </c>
      <c r="H68" s="24">
        <v>1526000</v>
      </c>
      <c r="I68" s="76">
        <f t="shared" si="1"/>
        <v>-78000</v>
      </c>
      <c r="J68" s="25">
        <f t="shared" si="2"/>
        <v>988000</v>
      </c>
      <c r="K68" s="25">
        <f t="shared" si="3"/>
        <v>460000</v>
      </c>
    </row>
    <row r="69" spans="1:11" s="26" customFormat="1">
      <c r="A69" s="31">
        <v>11</v>
      </c>
      <c r="B69" s="32" t="s">
        <v>46</v>
      </c>
      <c r="C69" s="32" t="s">
        <v>57</v>
      </c>
      <c r="D69" s="33">
        <v>1029</v>
      </c>
      <c r="E69" s="33">
        <v>1026</v>
      </c>
      <c r="F69" s="33">
        <v>1025</v>
      </c>
      <c r="G69" s="77">
        <f t="shared" si="0"/>
        <v>-4</v>
      </c>
      <c r="H69" s="34">
        <v>3140000</v>
      </c>
      <c r="I69" s="78">
        <f t="shared" si="1"/>
        <v>-12000</v>
      </c>
      <c r="J69" s="35">
        <f t="shared" si="2"/>
        <v>2052000</v>
      </c>
      <c r="K69" s="35">
        <f t="shared" si="3"/>
        <v>1076000</v>
      </c>
    </row>
    <row r="70" spans="1:11" s="26" customFormat="1">
      <c r="A70" s="84"/>
      <c r="B70" s="108"/>
      <c r="C70" s="108"/>
      <c r="D70" s="109"/>
      <c r="E70" s="109"/>
      <c r="F70" s="109"/>
      <c r="G70" s="104"/>
      <c r="H70" s="105"/>
      <c r="I70" s="106"/>
      <c r="J70" s="107"/>
      <c r="K70" s="107"/>
    </row>
    <row r="71" spans="1:11" s="26" customFormat="1">
      <c r="A71" s="84"/>
      <c r="B71" s="108"/>
      <c r="C71" s="108"/>
      <c r="D71" s="109"/>
      <c r="E71" s="109"/>
      <c r="F71" s="109"/>
      <c r="G71" s="104"/>
      <c r="H71" s="105"/>
      <c r="I71" s="106"/>
      <c r="J71" s="107"/>
      <c r="K71" s="107"/>
    </row>
    <row r="72" spans="1:11" s="26" customFormat="1">
      <c r="A72" s="84"/>
      <c r="B72" s="108"/>
      <c r="C72" s="108"/>
      <c r="D72" s="109"/>
      <c r="E72" s="109"/>
      <c r="F72" s="109"/>
      <c r="G72" s="104"/>
      <c r="H72" s="105"/>
      <c r="I72" s="106"/>
      <c r="J72" s="107"/>
      <c r="K72" s="107"/>
    </row>
    <row r="73" spans="1:11" s="26" customFormat="1">
      <c r="A73" s="84"/>
      <c r="B73" s="108"/>
      <c r="C73" s="108"/>
      <c r="D73" s="109"/>
      <c r="E73" s="109"/>
      <c r="F73" s="109"/>
      <c r="G73" s="104"/>
      <c r="H73" s="105"/>
      <c r="I73" s="106"/>
      <c r="J73" s="107"/>
      <c r="K73" s="107"/>
    </row>
    <row r="74" spans="1:11" s="26" customFormat="1">
      <c r="A74" s="84"/>
      <c r="B74" s="108"/>
      <c r="C74" s="108"/>
      <c r="D74" s="109"/>
      <c r="E74" s="109"/>
      <c r="F74" s="109"/>
      <c r="G74" s="104"/>
      <c r="H74" s="105"/>
      <c r="I74" s="106"/>
      <c r="J74" s="107"/>
      <c r="K74" s="107"/>
    </row>
    <row r="75" spans="1:11" s="1" customFormat="1" ht="23.25" customHeight="1">
      <c r="A75" s="119" t="s">
        <v>0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</row>
    <row r="76" spans="1:11" s="1" customFormat="1" ht="23.25" customHeight="1">
      <c r="A76" s="119" t="s">
        <v>1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</row>
    <row r="77" spans="1:11" s="1" customFormat="1">
      <c r="A77" s="120" t="s">
        <v>2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</row>
    <row r="78" spans="1:11" s="1" customFormat="1">
      <c r="A78" s="79"/>
      <c r="B78" s="79" t="s">
        <v>145</v>
      </c>
      <c r="C78" s="79"/>
      <c r="D78" s="79"/>
      <c r="E78" s="79"/>
      <c r="F78" s="79"/>
      <c r="G78" s="79"/>
      <c r="H78" s="79"/>
      <c r="I78" s="79"/>
      <c r="J78" s="79"/>
      <c r="K78" s="79"/>
    </row>
    <row r="79" spans="1:11" s="6" customFormat="1" ht="23.25" customHeight="1">
      <c r="A79" s="2"/>
      <c r="B79" s="2"/>
      <c r="C79" s="2"/>
      <c r="D79" s="121" t="s">
        <v>3</v>
      </c>
      <c r="E79" s="122"/>
      <c r="F79" s="3" t="s">
        <v>4</v>
      </c>
      <c r="G79" s="3" t="s">
        <v>5</v>
      </c>
      <c r="H79" s="4"/>
      <c r="I79" s="5" t="s">
        <v>6</v>
      </c>
      <c r="J79" s="5" t="s">
        <v>7</v>
      </c>
      <c r="K79" s="5" t="s">
        <v>8</v>
      </c>
    </row>
    <row r="80" spans="1:11" s="6" customFormat="1" ht="23.25" customHeight="1">
      <c r="A80" s="7" t="s">
        <v>9</v>
      </c>
      <c r="B80" s="7" t="s">
        <v>10</v>
      </c>
      <c r="C80" s="7" t="s">
        <v>11</v>
      </c>
      <c r="D80" s="123" t="s">
        <v>12</v>
      </c>
      <c r="E80" s="124"/>
      <c r="F80" s="8" t="s">
        <v>13</v>
      </c>
      <c r="G80" s="8" t="s">
        <v>14</v>
      </c>
      <c r="H80" s="9" t="s">
        <v>15</v>
      </c>
      <c r="I80" s="10" t="s">
        <v>16</v>
      </c>
      <c r="J80" s="10" t="s">
        <v>17</v>
      </c>
      <c r="K80" s="10"/>
    </row>
    <row r="81" spans="1:11" ht="42">
      <c r="A81" s="11"/>
      <c r="B81" s="11"/>
      <c r="C81" s="11"/>
      <c r="D81" s="3" t="s">
        <v>18</v>
      </c>
      <c r="E81" s="3" t="s">
        <v>19</v>
      </c>
      <c r="F81" s="8" t="s">
        <v>20</v>
      </c>
      <c r="G81" s="12"/>
      <c r="H81" s="9" t="s">
        <v>21</v>
      </c>
      <c r="I81" s="10" t="s">
        <v>22</v>
      </c>
      <c r="J81" s="10" t="s">
        <v>23</v>
      </c>
      <c r="K81" s="10"/>
    </row>
    <row r="82" spans="1:11" s="6" customFormat="1">
      <c r="A82" s="97"/>
      <c r="B82" s="97"/>
      <c r="C82" s="97"/>
      <c r="D82" s="98" t="s">
        <v>20</v>
      </c>
      <c r="E82" s="98" t="s">
        <v>20</v>
      </c>
      <c r="F82" s="98"/>
      <c r="G82" s="98"/>
      <c r="H82" s="99"/>
      <c r="I82" s="100"/>
      <c r="J82" s="100"/>
      <c r="K82" s="100"/>
    </row>
    <row r="83" spans="1:11" s="26" customFormat="1">
      <c r="A83" s="110">
        <v>1</v>
      </c>
      <c r="B83" s="111" t="s">
        <v>58</v>
      </c>
      <c r="C83" s="111" t="s">
        <v>59</v>
      </c>
      <c r="D83" s="112">
        <v>173</v>
      </c>
      <c r="E83" s="112">
        <v>232</v>
      </c>
      <c r="F83" s="112">
        <v>173</v>
      </c>
      <c r="G83" s="113">
        <f t="shared" si="0"/>
        <v>0</v>
      </c>
      <c r="H83" s="114">
        <v>2795000</v>
      </c>
      <c r="I83" s="115">
        <f t="shared" si="1"/>
        <v>0</v>
      </c>
      <c r="J83" s="116">
        <f t="shared" si="2"/>
        <v>464000</v>
      </c>
      <c r="K83" s="116">
        <f t="shared" si="3"/>
        <v>2331000</v>
      </c>
    </row>
    <row r="84" spans="1:11" s="26" customFormat="1">
      <c r="A84" s="21">
        <v>2</v>
      </c>
      <c r="B84" s="27" t="s">
        <v>58</v>
      </c>
      <c r="C84" s="27" t="s">
        <v>60</v>
      </c>
      <c r="D84" s="28">
        <v>371</v>
      </c>
      <c r="E84" s="28">
        <v>361</v>
      </c>
      <c r="F84" s="28">
        <v>365</v>
      </c>
      <c r="G84" s="75">
        <f t="shared" si="0"/>
        <v>-6</v>
      </c>
      <c r="H84" s="24">
        <v>1395000</v>
      </c>
      <c r="I84" s="76">
        <f t="shared" si="1"/>
        <v>-18000</v>
      </c>
      <c r="J84" s="25">
        <f t="shared" si="2"/>
        <v>722000</v>
      </c>
      <c r="K84" s="25">
        <f t="shared" si="3"/>
        <v>655000</v>
      </c>
    </row>
    <row r="85" spans="1:11" s="26" customFormat="1">
      <c r="A85" s="21">
        <v>3</v>
      </c>
      <c r="B85" s="27" t="s">
        <v>58</v>
      </c>
      <c r="C85" s="27" t="s">
        <v>61</v>
      </c>
      <c r="D85" s="28">
        <v>458</v>
      </c>
      <c r="E85" s="28">
        <v>452</v>
      </c>
      <c r="F85" s="28">
        <v>439</v>
      </c>
      <c r="G85" s="75">
        <f t="shared" si="0"/>
        <v>-19</v>
      </c>
      <c r="H85" s="24">
        <v>2438000</v>
      </c>
      <c r="I85" s="76">
        <f t="shared" si="1"/>
        <v>-57000</v>
      </c>
      <c r="J85" s="25">
        <f t="shared" si="2"/>
        <v>904000</v>
      </c>
      <c r="K85" s="25">
        <f t="shared" si="3"/>
        <v>1477000</v>
      </c>
    </row>
    <row r="86" spans="1:11" s="26" customFormat="1">
      <c r="A86" s="21">
        <v>4</v>
      </c>
      <c r="B86" s="27" t="s">
        <v>58</v>
      </c>
      <c r="C86" s="27" t="s">
        <v>62</v>
      </c>
      <c r="D86" s="28">
        <v>551</v>
      </c>
      <c r="E86" s="28">
        <v>543</v>
      </c>
      <c r="F86" s="28">
        <v>546</v>
      </c>
      <c r="G86" s="75">
        <f t="shared" si="0"/>
        <v>-5</v>
      </c>
      <c r="H86" s="24">
        <v>1067000</v>
      </c>
      <c r="I86" s="76">
        <f t="shared" si="1"/>
        <v>-15000</v>
      </c>
      <c r="J86" s="25">
        <f t="shared" si="2"/>
        <v>1086000</v>
      </c>
      <c r="K86" s="25">
        <f t="shared" si="3"/>
        <v>-34000</v>
      </c>
    </row>
    <row r="87" spans="1:11" s="26" customFormat="1">
      <c r="A87" s="21">
        <v>5</v>
      </c>
      <c r="B87" s="27" t="s">
        <v>58</v>
      </c>
      <c r="C87" s="27" t="s">
        <v>63</v>
      </c>
      <c r="D87" s="28">
        <v>277</v>
      </c>
      <c r="E87" s="28">
        <v>286</v>
      </c>
      <c r="F87" s="28">
        <v>45</v>
      </c>
      <c r="G87" s="75">
        <f t="shared" si="0"/>
        <v>-232</v>
      </c>
      <c r="H87" s="24">
        <v>2445000</v>
      </c>
      <c r="I87" s="76">
        <f t="shared" si="1"/>
        <v>-696000</v>
      </c>
      <c r="J87" s="25">
        <f t="shared" si="2"/>
        <v>572000</v>
      </c>
      <c r="K87" s="25">
        <f t="shared" si="3"/>
        <v>1177000</v>
      </c>
    </row>
    <row r="88" spans="1:11" s="26" customFormat="1">
      <c r="A88" s="21">
        <v>6</v>
      </c>
      <c r="B88" s="27" t="s">
        <v>58</v>
      </c>
      <c r="C88" s="27" t="s">
        <v>64</v>
      </c>
      <c r="D88" s="28">
        <v>139</v>
      </c>
      <c r="E88" s="28">
        <v>460</v>
      </c>
      <c r="F88" s="28">
        <v>132</v>
      </c>
      <c r="G88" s="75">
        <f t="shared" si="0"/>
        <v>-7</v>
      </c>
      <c r="H88" s="24">
        <v>1984000</v>
      </c>
      <c r="I88" s="76">
        <f t="shared" si="1"/>
        <v>-21000</v>
      </c>
      <c r="J88" s="25">
        <f t="shared" si="2"/>
        <v>920000</v>
      </c>
      <c r="K88" s="25">
        <f t="shared" si="3"/>
        <v>1043000</v>
      </c>
    </row>
    <row r="89" spans="1:11" s="26" customFormat="1">
      <c r="A89" s="31">
        <v>7</v>
      </c>
      <c r="B89" s="32" t="s">
        <v>58</v>
      </c>
      <c r="C89" s="32" t="s">
        <v>65</v>
      </c>
      <c r="D89" s="33">
        <v>275</v>
      </c>
      <c r="E89" s="33">
        <v>270</v>
      </c>
      <c r="F89" s="33">
        <v>273</v>
      </c>
      <c r="G89" s="77">
        <f t="shared" si="0"/>
        <v>-2</v>
      </c>
      <c r="H89" s="34">
        <v>1441000</v>
      </c>
      <c r="I89" s="78">
        <f t="shared" si="1"/>
        <v>-6000</v>
      </c>
      <c r="J89" s="35">
        <f t="shared" si="2"/>
        <v>540000</v>
      </c>
      <c r="K89" s="35">
        <f t="shared" si="3"/>
        <v>895000</v>
      </c>
    </row>
    <row r="90" spans="1:11" s="26" customFormat="1">
      <c r="A90" s="84"/>
      <c r="B90" s="108"/>
      <c r="C90" s="108"/>
      <c r="D90" s="109"/>
      <c r="E90" s="109"/>
      <c r="F90" s="109"/>
      <c r="G90" s="104"/>
      <c r="H90" s="105"/>
      <c r="I90" s="106"/>
      <c r="J90" s="107"/>
      <c r="K90" s="107"/>
    </row>
    <row r="91" spans="1:11" s="26" customFormat="1">
      <c r="A91" s="84"/>
      <c r="B91" s="108"/>
      <c r="C91" s="108"/>
      <c r="D91" s="109"/>
      <c r="E91" s="109"/>
      <c r="F91" s="109"/>
      <c r="G91" s="104"/>
      <c r="H91" s="105"/>
      <c r="I91" s="106"/>
      <c r="J91" s="107"/>
      <c r="K91" s="107"/>
    </row>
    <row r="92" spans="1:11" s="26" customFormat="1">
      <c r="A92" s="84"/>
      <c r="B92" s="108"/>
      <c r="C92" s="108"/>
      <c r="D92" s="109"/>
      <c r="E92" s="109"/>
      <c r="F92" s="109"/>
      <c r="G92" s="104"/>
      <c r="H92" s="105"/>
      <c r="I92" s="106"/>
      <c r="J92" s="107"/>
      <c r="K92" s="107"/>
    </row>
    <row r="93" spans="1:11" s="26" customFormat="1">
      <c r="A93" s="84"/>
      <c r="B93" s="108"/>
      <c r="C93" s="108"/>
      <c r="D93" s="109"/>
      <c r="E93" s="109"/>
      <c r="F93" s="109"/>
      <c r="G93" s="104"/>
      <c r="H93" s="105"/>
      <c r="I93" s="106"/>
      <c r="J93" s="107"/>
      <c r="K93" s="107"/>
    </row>
    <row r="94" spans="1:11" s="26" customFormat="1">
      <c r="A94" s="84"/>
      <c r="B94" s="108"/>
      <c r="C94" s="108"/>
      <c r="D94" s="109"/>
      <c r="E94" s="109"/>
      <c r="F94" s="109"/>
      <c r="G94" s="104"/>
      <c r="H94" s="105"/>
      <c r="I94" s="106"/>
      <c r="J94" s="107"/>
      <c r="K94" s="107"/>
    </row>
    <row r="95" spans="1:11" s="26" customFormat="1">
      <c r="A95" s="84"/>
      <c r="B95" s="108"/>
      <c r="C95" s="108"/>
      <c r="D95" s="109"/>
      <c r="E95" s="109"/>
      <c r="F95" s="109"/>
      <c r="G95" s="104"/>
      <c r="H95" s="105"/>
      <c r="I95" s="106"/>
      <c r="J95" s="107"/>
      <c r="K95" s="107"/>
    </row>
    <row r="96" spans="1:11" s="26" customFormat="1">
      <c r="A96" s="84"/>
      <c r="B96" s="108"/>
      <c r="C96" s="108"/>
      <c r="D96" s="109"/>
      <c r="E96" s="109"/>
      <c r="F96" s="109"/>
      <c r="G96" s="104"/>
      <c r="H96" s="105"/>
      <c r="I96" s="106"/>
      <c r="J96" s="107"/>
      <c r="K96" s="107"/>
    </row>
    <row r="97" spans="1:11" s="26" customFormat="1">
      <c r="A97" s="84"/>
      <c r="B97" s="108"/>
      <c r="C97" s="108"/>
      <c r="D97" s="109"/>
      <c r="E97" s="109"/>
      <c r="F97" s="109"/>
      <c r="G97" s="104"/>
      <c r="H97" s="105"/>
      <c r="I97" s="106"/>
      <c r="J97" s="107"/>
      <c r="K97" s="107"/>
    </row>
    <row r="98" spans="1:11" s="26" customFormat="1">
      <c r="A98" s="84"/>
      <c r="B98" s="108"/>
      <c r="C98" s="108"/>
      <c r="D98" s="109"/>
      <c r="E98" s="109"/>
      <c r="F98" s="109"/>
      <c r="G98" s="104"/>
      <c r="H98" s="105"/>
      <c r="I98" s="106"/>
      <c r="J98" s="107"/>
      <c r="K98" s="107"/>
    </row>
    <row r="99" spans="1:11" s="1" customFormat="1" ht="23.25" customHeight="1">
      <c r="A99" s="119" t="s">
        <v>0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</row>
    <row r="100" spans="1:11" s="1" customFormat="1" ht="23.25" customHeight="1">
      <c r="A100" s="119" t="s">
        <v>1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</row>
    <row r="101" spans="1:11" s="1" customFormat="1">
      <c r="A101" s="120" t="s">
        <v>2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</row>
    <row r="102" spans="1:11" s="1" customFormat="1">
      <c r="A102" s="79"/>
      <c r="B102" s="79" t="s">
        <v>146</v>
      </c>
      <c r="C102" s="79"/>
      <c r="D102" s="79"/>
      <c r="E102" s="79"/>
      <c r="F102" s="79"/>
      <c r="G102" s="79"/>
      <c r="H102" s="79"/>
      <c r="I102" s="79"/>
      <c r="J102" s="79"/>
      <c r="K102" s="79"/>
    </row>
    <row r="103" spans="1:11" s="6" customFormat="1" ht="23.25" customHeight="1">
      <c r="A103" s="2"/>
      <c r="B103" s="2"/>
      <c r="C103" s="2"/>
      <c r="D103" s="121" t="s">
        <v>3</v>
      </c>
      <c r="E103" s="122"/>
      <c r="F103" s="3" t="s">
        <v>4</v>
      </c>
      <c r="G103" s="3" t="s">
        <v>5</v>
      </c>
      <c r="H103" s="4"/>
      <c r="I103" s="5" t="s">
        <v>6</v>
      </c>
      <c r="J103" s="5" t="s">
        <v>7</v>
      </c>
      <c r="K103" s="5" t="s">
        <v>8</v>
      </c>
    </row>
    <row r="104" spans="1:11" s="6" customFormat="1" ht="23.25" customHeight="1">
      <c r="A104" s="7" t="s">
        <v>9</v>
      </c>
      <c r="B104" s="7" t="s">
        <v>10</v>
      </c>
      <c r="C104" s="7" t="s">
        <v>11</v>
      </c>
      <c r="D104" s="123" t="s">
        <v>12</v>
      </c>
      <c r="E104" s="124"/>
      <c r="F104" s="8" t="s">
        <v>13</v>
      </c>
      <c r="G104" s="8" t="s">
        <v>14</v>
      </c>
      <c r="H104" s="9" t="s">
        <v>15</v>
      </c>
      <c r="I104" s="10" t="s">
        <v>16</v>
      </c>
      <c r="J104" s="10" t="s">
        <v>17</v>
      </c>
      <c r="K104" s="10"/>
    </row>
    <row r="105" spans="1:11" ht="42">
      <c r="A105" s="11"/>
      <c r="B105" s="11"/>
      <c r="C105" s="11"/>
      <c r="D105" s="3" t="s">
        <v>18</v>
      </c>
      <c r="E105" s="3" t="s">
        <v>19</v>
      </c>
      <c r="F105" s="8" t="s">
        <v>20</v>
      </c>
      <c r="G105" s="12"/>
      <c r="H105" s="9" t="s">
        <v>21</v>
      </c>
      <c r="I105" s="10" t="s">
        <v>22</v>
      </c>
      <c r="J105" s="10" t="s">
        <v>23</v>
      </c>
      <c r="K105" s="10"/>
    </row>
    <row r="106" spans="1:11" s="6" customFormat="1">
      <c r="A106" s="97"/>
      <c r="B106" s="97"/>
      <c r="C106" s="97"/>
      <c r="D106" s="98" t="s">
        <v>20</v>
      </c>
      <c r="E106" s="98" t="s">
        <v>20</v>
      </c>
      <c r="F106" s="98"/>
      <c r="G106" s="98"/>
      <c r="H106" s="99"/>
      <c r="I106" s="100"/>
      <c r="J106" s="100"/>
      <c r="K106" s="100"/>
    </row>
    <row r="107" spans="1:11" s="26" customFormat="1">
      <c r="A107" s="21">
        <v>1</v>
      </c>
      <c r="B107" s="22" t="s">
        <v>66</v>
      </c>
      <c r="C107" s="22" t="s">
        <v>67</v>
      </c>
      <c r="D107" s="23">
        <v>156</v>
      </c>
      <c r="E107" s="23">
        <v>81</v>
      </c>
      <c r="F107" s="23">
        <v>156</v>
      </c>
      <c r="G107" s="75">
        <f t="shared" si="0"/>
        <v>0</v>
      </c>
      <c r="H107" s="24">
        <v>291000</v>
      </c>
      <c r="I107" s="76">
        <f t="shared" si="1"/>
        <v>0</v>
      </c>
      <c r="J107" s="25">
        <f t="shared" si="2"/>
        <v>162000</v>
      </c>
      <c r="K107" s="25">
        <f t="shared" si="3"/>
        <v>129000</v>
      </c>
    </row>
    <row r="108" spans="1:11" s="26" customFormat="1">
      <c r="A108" s="21">
        <v>2</v>
      </c>
      <c r="B108" s="22" t="s">
        <v>66</v>
      </c>
      <c r="C108" s="22" t="s">
        <v>68</v>
      </c>
      <c r="D108" s="23">
        <v>1530</v>
      </c>
      <c r="E108" s="23">
        <v>1507</v>
      </c>
      <c r="F108" s="23">
        <v>1530</v>
      </c>
      <c r="G108" s="75">
        <f t="shared" si="0"/>
        <v>0</v>
      </c>
      <c r="H108" s="24">
        <v>3980000</v>
      </c>
      <c r="I108" s="76">
        <f t="shared" si="1"/>
        <v>0</v>
      </c>
      <c r="J108" s="25">
        <f t="shared" si="2"/>
        <v>3014000</v>
      </c>
      <c r="K108" s="25">
        <f t="shared" si="3"/>
        <v>966000</v>
      </c>
    </row>
    <row r="109" spans="1:11" s="26" customFormat="1">
      <c r="A109" s="21">
        <v>3</v>
      </c>
      <c r="B109" s="27" t="s">
        <v>66</v>
      </c>
      <c r="C109" s="27" t="s">
        <v>69</v>
      </c>
      <c r="D109" s="28">
        <v>543</v>
      </c>
      <c r="E109" s="28">
        <v>525</v>
      </c>
      <c r="F109" s="28">
        <v>529</v>
      </c>
      <c r="G109" s="75">
        <f t="shared" si="0"/>
        <v>-14</v>
      </c>
      <c r="H109" s="24">
        <v>1083000</v>
      </c>
      <c r="I109" s="76">
        <v>500</v>
      </c>
      <c r="J109" s="25">
        <f t="shared" si="2"/>
        <v>1050000</v>
      </c>
      <c r="K109" s="25">
        <v>33000</v>
      </c>
    </row>
    <row r="110" spans="1:11" s="26" customFormat="1">
      <c r="A110" s="21">
        <v>4</v>
      </c>
      <c r="B110" s="27" t="s">
        <v>66</v>
      </c>
      <c r="C110" s="27" t="s">
        <v>70</v>
      </c>
      <c r="D110" s="28">
        <v>572</v>
      </c>
      <c r="E110" s="28">
        <v>555</v>
      </c>
      <c r="F110" s="28">
        <v>558</v>
      </c>
      <c r="G110" s="75">
        <f t="shared" si="0"/>
        <v>-14</v>
      </c>
      <c r="H110" s="24">
        <v>2476000</v>
      </c>
      <c r="I110" s="76">
        <f t="shared" si="1"/>
        <v>-42000</v>
      </c>
      <c r="J110" s="25">
        <f t="shared" si="2"/>
        <v>1110000</v>
      </c>
      <c r="K110" s="25">
        <f t="shared" si="3"/>
        <v>1324000</v>
      </c>
    </row>
    <row r="111" spans="1:11" s="26" customFormat="1">
      <c r="A111" s="21">
        <v>5</v>
      </c>
      <c r="B111" s="27" t="s">
        <v>66</v>
      </c>
      <c r="C111" s="27" t="s">
        <v>71</v>
      </c>
      <c r="D111" s="28">
        <v>508</v>
      </c>
      <c r="E111" s="28">
        <v>486</v>
      </c>
      <c r="F111" s="28">
        <v>483</v>
      </c>
      <c r="G111" s="75">
        <f t="shared" si="0"/>
        <v>-25</v>
      </c>
      <c r="H111" s="24">
        <v>1951000</v>
      </c>
      <c r="I111" s="76">
        <f t="shared" si="1"/>
        <v>-75000</v>
      </c>
      <c r="J111" s="25">
        <f t="shared" si="2"/>
        <v>972000</v>
      </c>
      <c r="K111" s="25">
        <f t="shared" si="3"/>
        <v>904000</v>
      </c>
    </row>
    <row r="112" spans="1:11" s="26" customFormat="1">
      <c r="A112" s="21">
        <v>6</v>
      </c>
      <c r="B112" s="27" t="s">
        <v>66</v>
      </c>
      <c r="C112" s="27" t="s">
        <v>72</v>
      </c>
      <c r="D112" s="28">
        <v>733</v>
      </c>
      <c r="E112" s="28">
        <v>709</v>
      </c>
      <c r="F112" s="28">
        <v>727</v>
      </c>
      <c r="G112" s="75">
        <f t="shared" si="0"/>
        <v>-6</v>
      </c>
      <c r="H112" s="24">
        <v>1764000</v>
      </c>
      <c r="I112" s="76">
        <f t="shared" si="1"/>
        <v>-18000</v>
      </c>
      <c r="J112" s="25">
        <f t="shared" si="2"/>
        <v>1418000</v>
      </c>
      <c r="K112" s="25">
        <f t="shared" si="3"/>
        <v>328000</v>
      </c>
    </row>
    <row r="113" spans="1:11" s="29" customFormat="1">
      <c r="A113" s="21">
        <v>7</v>
      </c>
      <c r="B113" s="27" t="s">
        <v>66</v>
      </c>
      <c r="C113" s="27" t="s">
        <v>73</v>
      </c>
      <c r="D113" s="28">
        <v>354</v>
      </c>
      <c r="E113" s="28">
        <v>337</v>
      </c>
      <c r="F113" s="28">
        <v>337</v>
      </c>
      <c r="G113" s="75">
        <f t="shared" si="0"/>
        <v>-17</v>
      </c>
      <c r="H113" s="24">
        <v>1004000</v>
      </c>
      <c r="I113" s="76">
        <f t="shared" si="1"/>
        <v>-51000</v>
      </c>
      <c r="J113" s="25">
        <f t="shared" si="2"/>
        <v>674000</v>
      </c>
      <c r="K113" s="25">
        <f t="shared" si="3"/>
        <v>279000</v>
      </c>
    </row>
    <row r="114" spans="1:11" s="29" customFormat="1">
      <c r="A114" s="21">
        <v>8</v>
      </c>
      <c r="B114" s="27" t="s">
        <v>66</v>
      </c>
      <c r="C114" s="27" t="s">
        <v>74</v>
      </c>
      <c r="D114" s="28">
        <v>750</v>
      </c>
      <c r="E114" s="28">
        <v>719</v>
      </c>
      <c r="F114" s="28">
        <v>713</v>
      </c>
      <c r="G114" s="75">
        <f t="shared" si="0"/>
        <v>-37</v>
      </c>
      <c r="H114" s="24">
        <v>2276000</v>
      </c>
      <c r="I114" s="76">
        <f t="shared" si="1"/>
        <v>-111000</v>
      </c>
      <c r="J114" s="25">
        <f t="shared" si="2"/>
        <v>1438000</v>
      </c>
      <c r="K114" s="25">
        <f t="shared" si="3"/>
        <v>727000</v>
      </c>
    </row>
    <row r="115" spans="1:11" s="29" customFormat="1">
      <c r="A115" s="31">
        <v>9</v>
      </c>
      <c r="B115" s="32" t="s">
        <v>66</v>
      </c>
      <c r="C115" s="32" t="s">
        <v>75</v>
      </c>
      <c r="D115" s="33">
        <v>522</v>
      </c>
      <c r="E115" s="33">
        <v>491</v>
      </c>
      <c r="F115" s="33">
        <v>493</v>
      </c>
      <c r="G115" s="77">
        <f t="shared" si="0"/>
        <v>-29</v>
      </c>
      <c r="H115" s="34">
        <v>1206000</v>
      </c>
      <c r="I115" s="78">
        <f t="shared" si="1"/>
        <v>-87000</v>
      </c>
      <c r="J115" s="35">
        <f t="shared" si="2"/>
        <v>982000</v>
      </c>
      <c r="K115" s="35">
        <f t="shared" si="3"/>
        <v>137000</v>
      </c>
    </row>
    <row r="116" spans="1:11" s="29" customFormat="1">
      <c r="A116" s="84"/>
      <c r="B116" s="108"/>
      <c r="C116" s="108"/>
      <c r="D116" s="109"/>
      <c r="E116" s="109"/>
      <c r="F116" s="109"/>
      <c r="G116" s="104"/>
      <c r="H116" s="105"/>
      <c r="I116" s="106"/>
      <c r="J116" s="107"/>
      <c r="K116" s="107"/>
    </row>
    <row r="117" spans="1:11" s="29" customFormat="1">
      <c r="A117" s="84"/>
      <c r="B117" s="108"/>
      <c r="C117" s="108"/>
      <c r="D117" s="109"/>
      <c r="E117" s="109"/>
      <c r="F117" s="109"/>
      <c r="G117" s="104"/>
      <c r="H117" s="105"/>
      <c r="I117" s="106"/>
      <c r="J117" s="107"/>
      <c r="K117" s="107"/>
    </row>
    <row r="118" spans="1:11" s="29" customFormat="1">
      <c r="A118" s="84"/>
      <c r="B118" s="108"/>
      <c r="C118" s="108"/>
      <c r="D118" s="109"/>
      <c r="E118" s="109"/>
      <c r="F118" s="109"/>
      <c r="G118" s="104"/>
      <c r="H118" s="105"/>
      <c r="I118" s="106"/>
      <c r="J118" s="107"/>
      <c r="K118" s="107"/>
    </row>
    <row r="119" spans="1:11" s="29" customFormat="1">
      <c r="A119" s="84"/>
      <c r="B119" s="108"/>
      <c r="C119" s="108"/>
      <c r="D119" s="109"/>
      <c r="E119" s="109"/>
      <c r="F119" s="109"/>
      <c r="G119" s="104"/>
      <c r="H119" s="105"/>
      <c r="I119" s="106"/>
      <c r="J119" s="107"/>
      <c r="K119" s="107"/>
    </row>
    <row r="120" spans="1:11" s="29" customFormat="1">
      <c r="A120" s="84"/>
      <c r="B120" s="108"/>
      <c r="C120" s="108"/>
      <c r="D120" s="109"/>
      <c r="E120" s="109"/>
      <c r="F120" s="109"/>
      <c r="G120" s="104"/>
      <c r="H120" s="105"/>
      <c r="I120" s="106"/>
      <c r="J120" s="107"/>
      <c r="K120" s="107"/>
    </row>
    <row r="121" spans="1:11" s="29" customFormat="1">
      <c r="A121" s="84"/>
      <c r="B121" s="108"/>
      <c r="C121" s="108"/>
      <c r="D121" s="109"/>
      <c r="E121" s="109"/>
      <c r="F121" s="109"/>
      <c r="G121" s="104"/>
      <c r="H121" s="105"/>
      <c r="I121" s="106"/>
      <c r="J121" s="107"/>
      <c r="K121" s="107"/>
    </row>
    <row r="122" spans="1:11" s="29" customFormat="1">
      <c r="A122" s="84"/>
      <c r="B122" s="108"/>
      <c r="C122" s="108"/>
      <c r="D122" s="109"/>
      <c r="E122" s="109"/>
      <c r="F122" s="109"/>
      <c r="G122" s="104"/>
      <c r="H122" s="105"/>
      <c r="I122" s="106"/>
      <c r="J122" s="107"/>
      <c r="K122" s="107"/>
    </row>
    <row r="123" spans="1:11" s="1" customFormat="1" ht="23.25" customHeight="1">
      <c r="A123" s="119" t="s">
        <v>0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</row>
    <row r="124" spans="1:11" s="1" customFormat="1" ht="23.25" customHeight="1">
      <c r="A124" s="119" t="s">
        <v>1</v>
      </c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</row>
    <row r="125" spans="1:11" s="1" customFormat="1">
      <c r="A125" s="120" t="s">
        <v>2</v>
      </c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</row>
    <row r="126" spans="1:11" s="1" customFormat="1">
      <c r="A126" s="79"/>
      <c r="B126" s="79" t="s">
        <v>147</v>
      </c>
      <c r="C126" s="79"/>
      <c r="D126" s="79"/>
      <c r="E126" s="79"/>
      <c r="F126" s="79"/>
      <c r="G126" s="79"/>
      <c r="H126" s="79"/>
      <c r="I126" s="79"/>
      <c r="J126" s="79"/>
      <c r="K126" s="79"/>
    </row>
    <row r="127" spans="1:11" s="6" customFormat="1" ht="23.25" customHeight="1">
      <c r="A127" s="2"/>
      <c r="B127" s="2"/>
      <c r="C127" s="2"/>
      <c r="D127" s="121" t="s">
        <v>3</v>
      </c>
      <c r="E127" s="122"/>
      <c r="F127" s="3" t="s">
        <v>4</v>
      </c>
      <c r="G127" s="3" t="s">
        <v>5</v>
      </c>
      <c r="H127" s="4"/>
      <c r="I127" s="5" t="s">
        <v>6</v>
      </c>
      <c r="J127" s="5" t="s">
        <v>7</v>
      </c>
      <c r="K127" s="5" t="s">
        <v>8</v>
      </c>
    </row>
    <row r="128" spans="1:11" s="6" customFormat="1" ht="23.25" customHeight="1">
      <c r="A128" s="7" t="s">
        <v>9</v>
      </c>
      <c r="B128" s="7" t="s">
        <v>10</v>
      </c>
      <c r="C128" s="7" t="s">
        <v>11</v>
      </c>
      <c r="D128" s="123" t="s">
        <v>12</v>
      </c>
      <c r="E128" s="124"/>
      <c r="F128" s="8" t="s">
        <v>13</v>
      </c>
      <c r="G128" s="8" t="s">
        <v>14</v>
      </c>
      <c r="H128" s="9" t="s">
        <v>15</v>
      </c>
      <c r="I128" s="10" t="s">
        <v>16</v>
      </c>
      <c r="J128" s="10" t="s">
        <v>17</v>
      </c>
      <c r="K128" s="10"/>
    </row>
    <row r="129" spans="1:11" ht="42">
      <c r="A129" s="11"/>
      <c r="B129" s="11"/>
      <c r="C129" s="11"/>
      <c r="D129" s="3" t="s">
        <v>18</v>
      </c>
      <c r="E129" s="3" t="s">
        <v>19</v>
      </c>
      <c r="F129" s="8" t="s">
        <v>20</v>
      </c>
      <c r="G129" s="12"/>
      <c r="H129" s="9" t="s">
        <v>21</v>
      </c>
      <c r="I129" s="10" t="s">
        <v>22</v>
      </c>
      <c r="J129" s="10" t="s">
        <v>23</v>
      </c>
      <c r="K129" s="10"/>
    </row>
    <row r="130" spans="1:11" s="6" customFormat="1">
      <c r="A130" s="97"/>
      <c r="B130" s="97"/>
      <c r="C130" s="97"/>
      <c r="D130" s="98" t="s">
        <v>20</v>
      </c>
      <c r="E130" s="98" t="s">
        <v>20</v>
      </c>
      <c r="F130" s="98"/>
      <c r="G130" s="98"/>
      <c r="H130" s="99"/>
      <c r="I130" s="100"/>
      <c r="J130" s="100"/>
      <c r="K130" s="100"/>
    </row>
    <row r="131" spans="1:11" s="26" customFormat="1">
      <c r="A131" s="21">
        <v>1</v>
      </c>
      <c r="B131" s="22" t="s">
        <v>76</v>
      </c>
      <c r="C131" s="22" t="s">
        <v>77</v>
      </c>
      <c r="D131" s="23">
        <v>1190</v>
      </c>
      <c r="E131" s="23">
        <v>1129</v>
      </c>
      <c r="F131" s="23">
        <v>1190</v>
      </c>
      <c r="G131" s="75">
        <f t="shared" si="0"/>
        <v>0</v>
      </c>
      <c r="H131" s="24">
        <v>3199000</v>
      </c>
      <c r="I131" s="76">
        <f t="shared" si="1"/>
        <v>0</v>
      </c>
      <c r="J131" s="25">
        <f t="shared" si="2"/>
        <v>2258000</v>
      </c>
      <c r="K131" s="25">
        <f t="shared" si="3"/>
        <v>941000</v>
      </c>
    </row>
    <row r="132" spans="1:11" s="26" customFormat="1">
      <c r="A132" s="21">
        <v>2</v>
      </c>
      <c r="B132" s="27" t="s">
        <v>76</v>
      </c>
      <c r="C132" s="30" t="s">
        <v>78</v>
      </c>
      <c r="D132" s="28">
        <v>537</v>
      </c>
      <c r="E132" s="28">
        <v>528</v>
      </c>
      <c r="F132" s="28">
        <v>535</v>
      </c>
      <c r="G132" s="75">
        <f t="shared" si="0"/>
        <v>-2</v>
      </c>
      <c r="H132" s="24">
        <v>1035000</v>
      </c>
      <c r="I132" s="76">
        <f t="shared" si="1"/>
        <v>-6000</v>
      </c>
      <c r="J132" s="25">
        <f t="shared" si="2"/>
        <v>1056000</v>
      </c>
      <c r="K132" s="25">
        <f t="shared" si="3"/>
        <v>-27000</v>
      </c>
    </row>
    <row r="133" spans="1:11" s="26" customFormat="1">
      <c r="A133" s="21">
        <v>3</v>
      </c>
      <c r="B133" s="27" t="s">
        <v>76</v>
      </c>
      <c r="C133" s="27" t="s">
        <v>79</v>
      </c>
      <c r="D133" s="28">
        <v>170</v>
      </c>
      <c r="E133" s="28">
        <v>169</v>
      </c>
      <c r="F133" s="28">
        <v>135</v>
      </c>
      <c r="G133" s="75">
        <f t="shared" si="0"/>
        <v>-35</v>
      </c>
      <c r="H133" s="24">
        <v>1220000</v>
      </c>
      <c r="I133" s="76">
        <f t="shared" si="1"/>
        <v>-105000</v>
      </c>
      <c r="J133" s="25">
        <f t="shared" si="2"/>
        <v>338000</v>
      </c>
      <c r="K133" s="25">
        <f t="shared" si="3"/>
        <v>777000</v>
      </c>
    </row>
    <row r="134" spans="1:11" s="26" customFormat="1">
      <c r="A134" s="21">
        <v>4</v>
      </c>
      <c r="B134" s="27" t="s">
        <v>76</v>
      </c>
      <c r="C134" s="27" t="s">
        <v>80</v>
      </c>
      <c r="D134" s="28">
        <v>657</v>
      </c>
      <c r="E134" s="28">
        <v>651</v>
      </c>
      <c r="F134" s="28">
        <v>643</v>
      </c>
      <c r="G134" s="75">
        <f t="shared" si="0"/>
        <v>-14</v>
      </c>
      <c r="H134" s="24">
        <v>1436000</v>
      </c>
      <c r="I134" s="76">
        <f t="shared" si="1"/>
        <v>-42000</v>
      </c>
      <c r="J134" s="25">
        <f t="shared" si="2"/>
        <v>1302000</v>
      </c>
      <c r="K134" s="25">
        <f t="shared" si="3"/>
        <v>92000</v>
      </c>
    </row>
    <row r="135" spans="1:11" s="26" customFormat="1">
      <c r="A135" s="21">
        <v>5</v>
      </c>
      <c r="B135" s="27" t="s">
        <v>76</v>
      </c>
      <c r="C135" s="27" t="s">
        <v>81</v>
      </c>
      <c r="D135" s="28">
        <v>757</v>
      </c>
      <c r="E135" s="28">
        <v>717</v>
      </c>
      <c r="F135" s="28">
        <v>720</v>
      </c>
      <c r="G135" s="75">
        <f t="shared" si="0"/>
        <v>-37</v>
      </c>
      <c r="H135" s="24">
        <v>1560000</v>
      </c>
      <c r="I135" s="76">
        <f t="shared" si="1"/>
        <v>-111000</v>
      </c>
      <c r="J135" s="25">
        <f t="shared" si="2"/>
        <v>1434000</v>
      </c>
      <c r="K135" s="25">
        <f t="shared" si="3"/>
        <v>15000</v>
      </c>
    </row>
    <row r="136" spans="1:11" s="26" customFormat="1">
      <c r="A136" s="21">
        <v>6</v>
      </c>
      <c r="B136" s="27" t="s">
        <v>76</v>
      </c>
      <c r="C136" s="27" t="s">
        <v>82</v>
      </c>
      <c r="D136" s="28">
        <v>369</v>
      </c>
      <c r="E136" s="28">
        <v>367</v>
      </c>
      <c r="F136" s="28">
        <v>351</v>
      </c>
      <c r="G136" s="75">
        <f t="shared" si="0"/>
        <v>-18</v>
      </c>
      <c r="H136" s="24">
        <v>2532000</v>
      </c>
      <c r="I136" s="76">
        <f t="shared" si="1"/>
        <v>-54000</v>
      </c>
      <c r="J136" s="25">
        <f t="shared" si="2"/>
        <v>734000</v>
      </c>
      <c r="K136" s="25">
        <f t="shared" si="3"/>
        <v>1744000</v>
      </c>
    </row>
    <row r="137" spans="1:11" s="26" customFormat="1">
      <c r="A137" s="31">
        <v>7</v>
      </c>
      <c r="B137" s="32" t="s">
        <v>76</v>
      </c>
      <c r="C137" s="32" t="s">
        <v>83</v>
      </c>
      <c r="D137" s="33">
        <v>511</v>
      </c>
      <c r="E137" s="33">
        <v>479</v>
      </c>
      <c r="F137" s="33">
        <v>488</v>
      </c>
      <c r="G137" s="77">
        <f t="shared" si="0"/>
        <v>-23</v>
      </c>
      <c r="H137" s="34">
        <v>1136000</v>
      </c>
      <c r="I137" s="78">
        <f t="shared" si="1"/>
        <v>-69000</v>
      </c>
      <c r="J137" s="35">
        <f t="shared" si="2"/>
        <v>958000</v>
      </c>
      <c r="K137" s="35">
        <f t="shared" si="3"/>
        <v>109000</v>
      </c>
    </row>
    <row r="138" spans="1:11" s="26" customFormat="1">
      <c r="A138" s="84"/>
      <c r="B138" s="108"/>
      <c r="C138" s="108"/>
      <c r="D138" s="109"/>
      <c r="E138" s="109"/>
      <c r="F138" s="109"/>
      <c r="G138" s="104"/>
      <c r="H138" s="105"/>
      <c r="I138" s="106"/>
      <c r="J138" s="107"/>
      <c r="K138" s="107"/>
    </row>
    <row r="139" spans="1:11" s="26" customFormat="1">
      <c r="A139" s="84"/>
      <c r="B139" s="108"/>
      <c r="C139" s="108"/>
      <c r="D139" s="109"/>
      <c r="E139" s="109"/>
      <c r="F139" s="109"/>
      <c r="G139" s="104"/>
      <c r="H139" s="105"/>
      <c r="I139" s="106"/>
      <c r="J139" s="107"/>
      <c r="K139" s="107"/>
    </row>
    <row r="140" spans="1:11" s="26" customFormat="1">
      <c r="A140" s="84"/>
      <c r="B140" s="108"/>
      <c r="C140" s="108"/>
      <c r="D140" s="109"/>
      <c r="E140" s="109"/>
      <c r="F140" s="109"/>
      <c r="G140" s="104"/>
      <c r="H140" s="105"/>
      <c r="I140" s="106"/>
      <c r="J140" s="107"/>
      <c r="K140" s="107"/>
    </row>
    <row r="141" spans="1:11" s="26" customFormat="1">
      <c r="A141" s="84"/>
      <c r="B141" s="108"/>
      <c r="C141" s="108"/>
      <c r="D141" s="109"/>
      <c r="E141" s="109"/>
      <c r="F141" s="109"/>
      <c r="G141" s="104"/>
      <c r="H141" s="105"/>
      <c r="I141" s="106"/>
      <c r="J141" s="107"/>
      <c r="K141" s="107"/>
    </row>
    <row r="142" spans="1:11" s="26" customFormat="1">
      <c r="A142" s="84"/>
      <c r="B142" s="108"/>
      <c r="C142" s="108"/>
      <c r="D142" s="109"/>
      <c r="E142" s="109"/>
      <c r="F142" s="109"/>
      <c r="G142" s="104"/>
      <c r="H142" s="105"/>
      <c r="I142" s="106"/>
      <c r="J142" s="107"/>
      <c r="K142" s="107"/>
    </row>
    <row r="143" spans="1:11" s="26" customFormat="1">
      <c r="A143" s="84"/>
      <c r="B143" s="108"/>
      <c r="C143" s="108"/>
      <c r="D143" s="109"/>
      <c r="E143" s="109"/>
      <c r="F143" s="109"/>
      <c r="G143" s="104"/>
      <c r="H143" s="105"/>
      <c r="I143" s="106"/>
      <c r="J143" s="107"/>
      <c r="K143" s="107"/>
    </row>
    <row r="144" spans="1:11" s="26" customFormat="1">
      <c r="A144" s="84"/>
      <c r="B144" s="108"/>
      <c r="C144" s="108"/>
      <c r="D144" s="109"/>
      <c r="E144" s="109"/>
      <c r="F144" s="109"/>
      <c r="G144" s="104"/>
      <c r="H144" s="105"/>
      <c r="I144" s="106"/>
      <c r="J144" s="107"/>
      <c r="K144" s="107"/>
    </row>
    <row r="145" spans="1:11" s="26" customFormat="1">
      <c r="A145" s="84"/>
      <c r="B145" s="108"/>
      <c r="C145" s="108"/>
      <c r="D145" s="109"/>
      <c r="E145" s="109"/>
      <c r="F145" s="109"/>
      <c r="G145" s="104"/>
      <c r="H145" s="105"/>
      <c r="I145" s="106"/>
      <c r="J145" s="107"/>
      <c r="K145" s="107"/>
    </row>
    <row r="146" spans="1:11" s="26" customFormat="1">
      <c r="A146" s="84"/>
      <c r="B146" s="108"/>
      <c r="C146" s="108"/>
      <c r="D146" s="109"/>
      <c r="E146" s="109"/>
      <c r="F146" s="109"/>
      <c r="G146" s="104"/>
      <c r="H146" s="105"/>
      <c r="I146" s="106"/>
      <c r="J146" s="107"/>
      <c r="K146" s="107"/>
    </row>
    <row r="147" spans="1:11" s="1" customFormat="1" ht="23.25" customHeight="1">
      <c r="A147" s="119" t="s">
        <v>0</v>
      </c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</row>
    <row r="148" spans="1:11" s="1" customFormat="1" ht="23.25" customHeight="1">
      <c r="A148" s="119" t="s">
        <v>1</v>
      </c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</row>
    <row r="149" spans="1:11" s="1" customFormat="1">
      <c r="A149" s="120" t="s">
        <v>2</v>
      </c>
      <c r="B149" s="120"/>
      <c r="C149" s="120"/>
      <c r="D149" s="120"/>
      <c r="E149" s="120"/>
      <c r="F149" s="120"/>
      <c r="G149" s="120"/>
      <c r="H149" s="120"/>
      <c r="I149" s="120"/>
      <c r="J149" s="120"/>
      <c r="K149" s="120"/>
    </row>
    <row r="150" spans="1:11" s="1" customFormat="1">
      <c r="A150" s="79"/>
      <c r="B150" s="79" t="s">
        <v>148</v>
      </c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1:11" s="6" customFormat="1" ht="23.25" customHeight="1">
      <c r="A151" s="2"/>
      <c r="B151" s="2"/>
      <c r="C151" s="2"/>
      <c r="D151" s="121" t="s">
        <v>3</v>
      </c>
      <c r="E151" s="122"/>
      <c r="F151" s="3" t="s">
        <v>4</v>
      </c>
      <c r="G151" s="3" t="s">
        <v>5</v>
      </c>
      <c r="H151" s="4"/>
      <c r="I151" s="5" t="s">
        <v>6</v>
      </c>
      <c r="J151" s="5" t="s">
        <v>7</v>
      </c>
      <c r="K151" s="5" t="s">
        <v>8</v>
      </c>
    </row>
    <row r="152" spans="1:11" s="6" customFormat="1" ht="23.25" customHeight="1">
      <c r="A152" s="7" t="s">
        <v>9</v>
      </c>
      <c r="B152" s="7" t="s">
        <v>10</v>
      </c>
      <c r="C152" s="7" t="s">
        <v>11</v>
      </c>
      <c r="D152" s="123" t="s">
        <v>12</v>
      </c>
      <c r="E152" s="124"/>
      <c r="F152" s="8" t="s">
        <v>13</v>
      </c>
      <c r="G152" s="8" t="s">
        <v>14</v>
      </c>
      <c r="H152" s="9" t="s">
        <v>15</v>
      </c>
      <c r="I152" s="10" t="s">
        <v>16</v>
      </c>
      <c r="J152" s="10" t="s">
        <v>17</v>
      </c>
      <c r="K152" s="10"/>
    </row>
    <row r="153" spans="1:11" ht="42">
      <c r="A153" s="11"/>
      <c r="B153" s="11"/>
      <c r="C153" s="11"/>
      <c r="D153" s="3" t="s">
        <v>18</v>
      </c>
      <c r="E153" s="3" t="s">
        <v>19</v>
      </c>
      <c r="F153" s="8" t="s">
        <v>20</v>
      </c>
      <c r="G153" s="12"/>
      <c r="H153" s="9" t="s">
        <v>21</v>
      </c>
      <c r="I153" s="10" t="s">
        <v>22</v>
      </c>
      <c r="J153" s="10" t="s">
        <v>23</v>
      </c>
      <c r="K153" s="10"/>
    </row>
    <row r="154" spans="1:11" s="6" customFormat="1">
      <c r="A154" s="97"/>
      <c r="B154" s="97"/>
      <c r="C154" s="97"/>
      <c r="D154" s="98" t="s">
        <v>20</v>
      </c>
      <c r="E154" s="98" t="s">
        <v>20</v>
      </c>
      <c r="F154" s="98"/>
      <c r="G154" s="98"/>
      <c r="H154" s="99"/>
      <c r="I154" s="100"/>
      <c r="J154" s="100"/>
      <c r="K154" s="100"/>
    </row>
    <row r="155" spans="1:11" s="26" customFormat="1">
      <c r="A155" s="21">
        <v>1</v>
      </c>
      <c r="B155" s="22" t="s">
        <v>84</v>
      </c>
      <c r="C155" s="22" t="s">
        <v>85</v>
      </c>
      <c r="D155" s="23">
        <v>578</v>
      </c>
      <c r="E155" s="23">
        <v>567</v>
      </c>
      <c r="F155" s="23">
        <v>578</v>
      </c>
      <c r="G155" s="75">
        <f t="shared" si="0"/>
        <v>0</v>
      </c>
      <c r="H155" s="24">
        <v>1106000</v>
      </c>
      <c r="I155" s="76">
        <f t="shared" si="1"/>
        <v>0</v>
      </c>
      <c r="J155" s="25">
        <f t="shared" si="2"/>
        <v>1134000</v>
      </c>
      <c r="K155" s="25">
        <f t="shared" si="3"/>
        <v>-28000</v>
      </c>
    </row>
    <row r="156" spans="1:11" s="26" customFormat="1">
      <c r="A156" s="21">
        <v>2</v>
      </c>
      <c r="B156" s="27" t="s">
        <v>84</v>
      </c>
      <c r="C156" s="27" t="s">
        <v>86</v>
      </c>
      <c r="D156" s="28">
        <v>1369</v>
      </c>
      <c r="E156" s="28">
        <v>1296</v>
      </c>
      <c r="F156" s="28">
        <v>1302</v>
      </c>
      <c r="G156" s="75">
        <f t="shared" si="0"/>
        <v>-67</v>
      </c>
      <c r="H156" s="24">
        <v>6259000</v>
      </c>
      <c r="I156" s="76">
        <f t="shared" si="1"/>
        <v>-201000</v>
      </c>
      <c r="J156" s="25">
        <f t="shared" si="2"/>
        <v>2592000</v>
      </c>
      <c r="K156" s="25">
        <f t="shared" si="3"/>
        <v>3466000</v>
      </c>
    </row>
    <row r="157" spans="1:11" s="26" customFormat="1">
      <c r="A157" s="21">
        <v>3</v>
      </c>
      <c r="B157" s="27" t="s">
        <v>84</v>
      </c>
      <c r="C157" s="27" t="s">
        <v>87</v>
      </c>
      <c r="D157" s="28">
        <v>1422</v>
      </c>
      <c r="E157" s="28">
        <v>1390</v>
      </c>
      <c r="F157" s="28">
        <v>1392</v>
      </c>
      <c r="G157" s="75">
        <f t="shared" si="0"/>
        <v>-30</v>
      </c>
      <c r="H157" s="24">
        <v>3479000</v>
      </c>
      <c r="I157" s="76">
        <f t="shared" si="1"/>
        <v>-90000</v>
      </c>
      <c r="J157" s="25">
        <f t="shared" si="2"/>
        <v>2780000</v>
      </c>
      <c r="K157" s="25">
        <f t="shared" si="3"/>
        <v>609000</v>
      </c>
    </row>
    <row r="158" spans="1:11" s="26" customFormat="1">
      <c r="A158" s="21">
        <v>4</v>
      </c>
      <c r="B158" s="27" t="s">
        <v>84</v>
      </c>
      <c r="C158" s="27" t="s">
        <v>88</v>
      </c>
      <c r="D158" s="28">
        <v>1116</v>
      </c>
      <c r="E158" s="28">
        <v>1083</v>
      </c>
      <c r="F158" s="28">
        <v>1102</v>
      </c>
      <c r="G158" s="75">
        <f t="shared" si="0"/>
        <v>-14</v>
      </c>
      <c r="H158" s="24">
        <v>2179000</v>
      </c>
      <c r="I158" s="76">
        <f t="shared" si="1"/>
        <v>-42000</v>
      </c>
      <c r="J158" s="25">
        <f t="shared" si="2"/>
        <v>2166000</v>
      </c>
      <c r="K158" s="25">
        <f t="shared" si="3"/>
        <v>-29000</v>
      </c>
    </row>
    <row r="159" spans="1:11" s="26" customFormat="1">
      <c r="A159" s="21">
        <v>5</v>
      </c>
      <c r="B159" s="27" t="s">
        <v>84</v>
      </c>
      <c r="C159" s="27" t="s">
        <v>89</v>
      </c>
      <c r="D159" s="28">
        <v>975</v>
      </c>
      <c r="E159" s="28">
        <v>959</v>
      </c>
      <c r="F159" s="28">
        <v>973</v>
      </c>
      <c r="G159" s="75">
        <f t="shared" si="0"/>
        <v>-2</v>
      </c>
      <c r="H159" s="24">
        <v>1871000</v>
      </c>
      <c r="I159" s="76">
        <f t="shared" si="1"/>
        <v>-6000</v>
      </c>
      <c r="J159" s="25">
        <f t="shared" si="2"/>
        <v>1918000</v>
      </c>
      <c r="K159" s="25">
        <f t="shared" si="3"/>
        <v>-53000</v>
      </c>
    </row>
    <row r="160" spans="1:11" s="26" customFormat="1">
      <c r="A160" s="21">
        <v>6</v>
      </c>
      <c r="B160" s="27" t="s">
        <v>84</v>
      </c>
      <c r="C160" s="27" t="s">
        <v>90</v>
      </c>
      <c r="D160" s="28">
        <v>1305</v>
      </c>
      <c r="E160" s="28">
        <v>1305</v>
      </c>
      <c r="F160" s="28">
        <v>1291</v>
      </c>
      <c r="G160" s="75">
        <f t="shared" si="0"/>
        <v>-14</v>
      </c>
      <c r="H160" s="24">
        <v>4707000</v>
      </c>
      <c r="I160" s="76">
        <f t="shared" si="1"/>
        <v>-42000</v>
      </c>
      <c r="J160" s="25">
        <f t="shared" si="2"/>
        <v>2610000</v>
      </c>
      <c r="K160" s="25">
        <f t="shared" si="3"/>
        <v>2055000</v>
      </c>
    </row>
    <row r="161" spans="1:11">
      <c r="A161" s="21">
        <v>7</v>
      </c>
      <c r="B161" s="27" t="s">
        <v>84</v>
      </c>
      <c r="C161" s="27" t="s">
        <v>91</v>
      </c>
      <c r="D161" s="28">
        <v>731</v>
      </c>
      <c r="E161" s="28">
        <v>720</v>
      </c>
      <c r="F161" s="28">
        <v>715</v>
      </c>
      <c r="G161" s="75">
        <f t="shared" si="0"/>
        <v>-16</v>
      </c>
      <c r="H161" s="24">
        <v>2000000</v>
      </c>
      <c r="I161" s="76">
        <f t="shared" si="1"/>
        <v>-48000</v>
      </c>
      <c r="J161" s="25">
        <f t="shared" si="2"/>
        <v>1440000</v>
      </c>
      <c r="K161" s="25">
        <f t="shared" si="3"/>
        <v>512000</v>
      </c>
    </row>
    <row r="162" spans="1:11">
      <c r="A162" s="21">
        <v>8</v>
      </c>
      <c r="B162" s="27" t="s">
        <v>84</v>
      </c>
      <c r="C162" s="27" t="s">
        <v>92</v>
      </c>
      <c r="D162" s="28">
        <v>503</v>
      </c>
      <c r="E162" s="28">
        <v>492</v>
      </c>
      <c r="F162" s="28">
        <v>486</v>
      </c>
      <c r="G162" s="75">
        <f t="shared" si="0"/>
        <v>-17</v>
      </c>
      <c r="H162" s="24">
        <v>2282000</v>
      </c>
      <c r="I162" s="76">
        <f t="shared" si="1"/>
        <v>-51000</v>
      </c>
      <c r="J162" s="25">
        <f t="shared" si="2"/>
        <v>984000</v>
      </c>
      <c r="K162" s="25">
        <f t="shared" si="3"/>
        <v>1247000</v>
      </c>
    </row>
    <row r="163" spans="1:11">
      <c r="A163" s="21">
        <v>9</v>
      </c>
      <c r="B163" s="27" t="s">
        <v>84</v>
      </c>
      <c r="C163" s="27" t="s">
        <v>93</v>
      </c>
      <c r="D163" s="28">
        <v>717</v>
      </c>
      <c r="E163" s="28">
        <v>699</v>
      </c>
      <c r="F163" s="28">
        <v>710</v>
      </c>
      <c r="G163" s="75">
        <f t="shared" si="0"/>
        <v>-7</v>
      </c>
      <c r="H163" s="24">
        <v>2375000</v>
      </c>
      <c r="I163" s="76">
        <f t="shared" si="1"/>
        <v>-21000</v>
      </c>
      <c r="J163" s="25">
        <f t="shared" si="2"/>
        <v>1398000</v>
      </c>
      <c r="K163" s="25">
        <f t="shared" si="3"/>
        <v>956000</v>
      </c>
    </row>
    <row r="164" spans="1:11">
      <c r="A164" s="21">
        <v>10</v>
      </c>
      <c r="B164" s="27" t="s">
        <v>84</v>
      </c>
      <c r="C164" s="27" t="s">
        <v>94</v>
      </c>
      <c r="D164" s="28">
        <v>454</v>
      </c>
      <c r="E164" s="28">
        <v>881</v>
      </c>
      <c r="F164" s="28">
        <v>436</v>
      </c>
      <c r="G164" s="75">
        <f t="shared" si="0"/>
        <v>-18</v>
      </c>
      <c r="H164" s="24">
        <v>3647000</v>
      </c>
      <c r="I164" s="76">
        <f t="shared" si="1"/>
        <v>-54000</v>
      </c>
      <c r="J164" s="25">
        <f t="shared" si="2"/>
        <v>1762000</v>
      </c>
      <c r="K164" s="25">
        <f t="shared" si="3"/>
        <v>1831000</v>
      </c>
    </row>
    <row r="165" spans="1:11">
      <c r="A165" s="21">
        <v>11</v>
      </c>
      <c r="B165" s="27" t="s">
        <v>84</v>
      </c>
      <c r="C165" s="27" t="s">
        <v>95</v>
      </c>
      <c r="D165" s="28">
        <v>639</v>
      </c>
      <c r="E165" s="28">
        <v>621</v>
      </c>
      <c r="F165" s="28">
        <v>628</v>
      </c>
      <c r="G165" s="75">
        <f t="shared" ref="G165:G240" si="4">SUM(F165-D165)</f>
        <v>-11</v>
      </c>
      <c r="H165" s="24">
        <v>2746000</v>
      </c>
      <c r="I165" s="76">
        <f t="shared" ref="I165:I240" si="5">SUM(G165*500*6)</f>
        <v>-33000</v>
      </c>
      <c r="J165" s="25">
        <f t="shared" ref="J165:J240" si="6">SUM(E165*500*4)</f>
        <v>1242000</v>
      </c>
      <c r="K165" s="25">
        <f t="shared" ref="K165:K240" si="7">SUM(H165+I165-J165)*OR(H165-I165-J165)</f>
        <v>1471000</v>
      </c>
    </row>
    <row r="166" spans="1:11">
      <c r="A166" s="31">
        <v>12</v>
      </c>
      <c r="B166" s="32" t="s">
        <v>84</v>
      </c>
      <c r="C166" s="32" t="s">
        <v>96</v>
      </c>
      <c r="D166" s="33">
        <v>972</v>
      </c>
      <c r="E166" s="33">
        <v>972</v>
      </c>
      <c r="F166" s="33">
        <v>972</v>
      </c>
      <c r="G166" s="77">
        <f t="shared" si="4"/>
        <v>0</v>
      </c>
      <c r="H166" s="34">
        <v>1559000</v>
      </c>
      <c r="I166" s="78">
        <f t="shared" si="5"/>
        <v>0</v>
      </c>
      <c r="J166" s="35">
        <f t="shared" si="6"/>
        <v>1944000</v>
      </c>
      <c r="K166" s="35">
        <f t="shared" si="7"/>
        <v>-385000</v>
      </c>
    </row>
    <row r="167" spans="1:11">
      <c r="A167" s="84"/>
      <c r="B167" s="108"/>
      <c r="C167" s="108"/>
      <c r="D167" s="109"/>
      <c r="E167" s="109"/>
      <c r="F167" s="109"/>
      <c r="G167" s="104"/>
      <c r="H167" s="105"/>
      <c r="I167" s="106"/>
      <c r="J167" s="107"/>
      <c r="K167" s="107"/>
    </row>
    <row r="168" spans="1:11">
      <c r="A168" s="84"/>
      <c r="B168" s="108"/>
      <c r="C168" s="108"/>
      <c r="D168" s="109"/>
      <c r="E168" s="109"/>
      <c r="F168" s="109"/>
      <c r="G168" s="104"/>
      <c r="H168" s="105"/>
      <c r="I168" s="106"/>
      <c r="J168" s="107"/>
      <c r="K168" s="107"/>
    </row>
    <row r="169" spans="1:11">
      <c r="A169" s="84"/>
      <c r="B169" s="108"/>
      <c r="C169" s="108"/>
      <c r="D169" s="109"/>
      <c r="E169" s="109"/>
      <c r="F169" s="109"/>
      <c r="G169" s="104"/>
      <c r="H169" s="105"/>
      <c r="I169" s="106"/>
      <c r="J169" s="107"/>
      <c r="K169" s="107"/>
    </row>
    <row r="170" spans="1:11">
      <c r="A170" s="84"/>
      <c r="B170" s="108"/>
      <c r="C170" s="108"/>
      <c r="D170" s="109"/>
      <c r="E170" s="109"/>
      <c r="F170" s="109"/>
      <c r="G170" s="104"/>
      <c r="H170" s="105"/>
      <c r="I170" s="106"/>
      <c r="J170" s="107"/>
      <c r="K170" s="107"/>
    </row>
    <row r="171" spans="1:11" s="1" customFormat="1" ht="23.25" customHeight="1">
      <c r="A171" s="119" t="s">
        <v>0</v>
      </c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</row>
    <row r="172" spans="1:11" s="1" customFormat="1" ht="23.25" customHeight="1">
      <c r="A172" s="119" t="s">
        <v>1</v>
      </c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</row>
    <row r="173" spans="1:11" s="1" customFormat="1">
      <c r="A173" s="120" t="s">
        <v>2</v>
      </c>
      <c r="B173" s="120"/>
      <c r="C173" s="120"/>
      <c r="D173" s="120"/>
      <c r="E173" s="120"/>
      <c r="F173" s="120"/>
      <c r="G173" s="120"/>
      <c r="H173" s="120"/>
      <c r="I173" s="120"/>
      <c r="J173" s="120"/>
      <c r="K173" s="120"/>
    </row>
    <row r="174" spans="1:11" s="1" customFormat="1">
      <c r="A174" s="79"/>
      <c r="B174" s="79" t="s">
        <v>149</v>
      </c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1:11" s="6" customFormat="1" ht="23.25" customHeight="1">
      <c r="A175" s="2"/>
      <c r="B175" s="2"/>
      <c r="C175" s="2"/>
      <c r="D175" s="121" t="s">
        <v>3</v>
      </c>
      <c r="E175" s="122"/>
      <c r="F175" s="3" t="s">
        <v>4</v>
      </c>
      <c r="G175" s="3" t="s">
        <v>5</v>
      </c>
      <c r="H175" s="4"/>
      <c r="I175" s="5" t="s">
        <v>6</v>
      </c>
      <c r="J175" s="5" t="s">
        <v>7</v>
      </c>
      <c r="K175" s="5" t="s">
        <v>8</v>
      </c>
    </row>
    <row r="176" spans="1:11" s="6" customFormat="1" ht="23.25" customHeight="1">
      <c r="A176" s="7" t="s">
        <v>9</v>
      </c>
      <c r="B176" s="7" t="s">
        <v>10</v>
      </c>
      <c r="C176" s="7" t="s">
        <v>11</v>
      </c>
      <c r="D176" s="123" t="s">
        <v>12</v>
      </c>
      <c r="E176" s="124"/>
      <c r="F176" s="8" t="s">
        <v>13</v>
      </c>
      <c r="G176" s="8" t="s">
        <v>14</v>
      </c>
      <c r="H176" s="9" t="s">
        <v>15</v>
      </c>
      <c r="I176" s="10" t="s">
        <v>16</v>
      </c>
      <c r="J176" s="10" t="s">
        <v>17</v>
      </c>
      <c r="K176" s="10"/>
    </row>
    <row r="177" spans="1:11" ht="42">
      <c r="A177" s="11"/>
      <c r="B177" s="11"/>
      <c r="C177" s="11"/>
      <c r="D177" s="3" t="s">
        <v>18</v>
      </c>
      <c r="E177" s="3" t="s">
        <v>19</v>
      </c>
      <c r="F177" s="8" t="s">
        <v>20</v>
      </c>
      <c r="G177" s="12"/>
      <c r="H177" s="9" t="s">
        <v>21</v>
      </c>
      <c r="I177" s="10" t="s">
        <v>22</v>
      </c>
      <c r="J177" s="10" t="s">
        <v>23</v>
      </c>
      <c r="K177" s="10"/>
    </row>
    <row r="178" spans="1:11" s="6" customFormat="1">
      <c r="A178" s="97"/>
      <c r="B178" s="97"/>
      <c r="C178" s="97"/>
      <c r="D178" s="98" t="s">
        <v>20</v>
      </c>
      <c r="E178" s="98" t="s">
        <v>20</v>
      </c>
      <c r="F178" s="98"/>
      <c r="G178" s="98"/>
      <c r="H178" s="99"/>
      <c r="I178" s="100"/>
      <c r="J178" s="100"/>
      <c r="K178" s="100"/>
    </row>
    <row r="179" spans="1:11" s="26" customFormat="1">
      <c r="A179" s="21">
        <v>1</v>
      </c>
      <c r="B179" s="22" t="s">
        <v>97</v>
      </c>
      <c r="C179" s="22" t="s">
        <v>98</v>
      </c>
      <c r="D179" s="23">
        <v>540</v>
      </c>
      <c r="E179" s="23">
        <v>526</v>
      </c>
      <c r="F179" s="23">
        <v>540</v>
      </c>
      <c r="G179" s="75">
        <f t="shared" si="4"/>
        <v>0</v>
      </c>
      <c r="H179" s="24">
        <v>1875000</v>
      </c>
      <c r="I179" s="76">
        <f t="shared" si="5"/>
        <v>0</v>
      </c>
      <c r="J179" s="25">
        <f t="shared" si="6"/>
        <v>1052000</v>
      </c>
      <c r="K179" s="25">
        <f t="shared" si="7"/>
        <v>823000</v>
      </c>
    </row>
    <row r="180" spans="1:11" s="26" customFormat="1">
      <c r="A180" s="21">
        <v>2</v>
      </c>
      <c r="B180" s="22" t="s">
        <v>97</v>
      </c>
      <c r="C180" s="22" t="s">
        <v>99</v>
      </c>
      <c r="D180" s="23">
        <v>543</v>
      </c>
      <c r="E180" s="23">
        <v>604</v>
      </c>
      <c r="F180" s="23">
        <v>543</v>
      </c>
      <c r="G180" s="75">
        <f t="shared" si="4"/>
        <v>0</v>
      </c>
      <c r="H180" s="24">
        <v>1086000</v>
      </c>
      <c r="I180" s="76">
        <f t="shared" si="5"/>
        <v>0</v>
      </c>
      <c r="J180" s="25">
        <f t="shared" si="6"/>
        <v>1208000</v>
      </c>
      <c r="K180" s="25">
        <f t="shared" si="7"/>
        <v>-122000</v>
      </c>
    </row>
    <row r="181" spans="1:11" s="26" customFormat="1">
      <c r="A181" s="21">
        <v>3</v>
      </c>
      <c r="B181" s="27" t="s">
        <v>97</v>
      </c>
      <c r="C181" s="27" t="s">
        <v>100</v>
      </c>
      <c r="D181" s="28">
        <v>545</v>
      </c>
      <c r="E181" s="28">
        <v>533</v>
      </c>
      <c r="F181" s="28">
        <v>533</v>
      </c>
      <c r="G181" s="75">
        <f t="shared" si="4"/>
        <v>-12</v>
      </c>
      <c r="H181" s="24">
        <v>1081000</v>
      </c>
      <c r="I181" s="76">
        <f t="shared" si="5"/>
        <v>-36000</v>
      </c>
      <c r="J181" s="25">
        <f t="shared" si="6"/>
        <v>1066000</v>
      </c>
      <c r="K181" s="25">
        <f t="shared" si="7"/>
        <v>-21000</v>
      </c>
    </row>
    <row r="182" spans="1:11" s="26" customFormat="1">
      <c r="A182" s="21">
        <v>4</v>
      </c>
      <c r="B182" s="27" t="s">
        <v>97</v>
      </c>
      <c r="C182" s="27" t="s">
        <v>101</v>
      </c>
      <c r="D182" s="28">
        <v>735</v>
      </c>
      <c r="E182" s="28">
        <v>717</v>
      </c>
      <c r="F182" s="28">
        <v>735</v>
      </c>
      <c r="G182" s="75">
        <f t="shared" si="4"/>
        <v>0</v>
      </c>
      <c r="H182" s="24">
        <v>1444000</v>
      </c>
      <c r="I182" s="76">
        <f t="shared" si="5"/>
        <v>0</v>
      </c>
      <c r="J182" s="25">
        <f t="shared" si="6"/>
        <v>1434000</v>
      </c>
      <c r="K182" s="25">
        <f t="shared" si="7"/>
        <v>10000</v>
      </c>
    </row>
    <row r="183" spans="1:11" s="26" customFormat="1">
      <c r="A183" s="21">
        <v>5</v>
      </c>
      <c r="B183" s="27" t="s">
        <v>97</v>
      </c>
      <c r="C183" s="27" t="s">
        <v>102</v>
      </c>
      <c r="D183" s="28">
        <v>1338</v>
      </c>
      <c r="E183" s="28">
        <v>1308</v>
      </c>
      <c r="F183" s="28">
        <v>1300</v>
      </c>
      <c r="G183" s="75">
        <f t="shared" si="4"/>
        <v>-38</v>
      </c>
      <c r="H183" s="24">
        <v>3550000</v>
      </c>
      <c r="I183" s="76">
        <f t="shared" si="5"/>
        <v>-114000</v>
      </c>
      <c r="J183" s="25">
        <f t="shared" si="6"/>
        <v>2616000</v>
      </c>
      <c r="K183" s="25">
        <f t="shared" si="7"/>
        <v>820000</v>
      </c>
    </row>
    <row r="184" spans="1:11" s="26" customFormat="1">
      <c r="A184" s="21">
        <v>6</v>
      </c>
      <c r="B184" s="27" t="s">
        <v>97</v>
      </c>
      <c r="C184" s="27" t="s">
        <v>103</v>
      </c>
      <c r="D184" s="28">
        <v>842</v>
      </c>
      <c r="E184" s="28">
        <v>859</v>
      </c>
      <c r="F184" s="28">
        <v>801</v>
      </c>
      <c r="G184" s="75">
        <f t="shared" si="4"/>
        <v>-41</v>
      </c>
      <c r="H184" s="24">
        <v>2232000</v>
      </c>
      <c r="I184" s="76">
        <f t="shared" si="5"/>
        <v>-123000</v>
      </c>
      <c r="J184" s="25">
        <f t="shared" si="6"/>
        <v>1718000</v>
      </c>
      <c r="K184" s="25">
        <f t="shared" si="7"/>
        <v>391000</v>
      </c>
    </row>
    <row r="185" spans="1:11" s="26" customFormat="1">
      <c r="A185" s="21">
        <v>7</v>
      </c>
      <c r="B185" s="27" t="s">
        <v>97</v>
      </c>
      <c r="C185" s="27" t="s">
        <v>104</v>
      </c>
      <c r="D185" s="28">
        <v>560</v>
      </c>
      <c r="E185" s="28">
        <v>527</v>
      </c>
      <c r="F185" s="28">
        <v>533</v>
      </c>
      <c r="G185" s="75">
        <f t="shared" si="4"/>
        <v>-27</v>
      </c>
      <c r="H185" s="24">
        <v>3601000</v>
      </c>
      <c r="I185" s="76">
        <f t="shared" si="5"/>
        <v>-81000</v>
      </c>
      <c r="J185" s="25">
        <f t="shared" si="6"/>
        <v>1054000</v>
      </c>
      <c r="K185" s="25">
        <f t="shared" si="7"/>
        <v>2466000</v>
      </c>
    </row>
    <row r="186" spans="1:11" s="26" customFormat="1">
      <c r="A186" s="21">
        <v>8</v>
      </c>
      <c r="B186" s="27" t="s">
        <v>97</v>
      </c>
      <c r="C186" s="27" t="s">
        <v>105</v>
      </c>
      <c r="D186" s="28">
        <v>995</v>
      </c>
      <c r="E186" s="28">
        <v>971</v>
      </c>
      <c r="F186" s="28">
        <v>984</v>
      </c>
      <c r="G186" s="75">
        <f t="shared" si="4"/>
        <v>-11</v>
      </c>
      <c r="H186" s="24">
        <v>4168000</v>
      </c>
      <c r="I186" s="76">
        <f t="shared" si="5"/>
        <v>-33000</v>
      </c>
      <c r="J186" s="25">
        <f t="shared" si="6"/>
        <v>1942000</v>
      </c>
      <c r="K186" s="25">
        <f t="shared" si="7"/>
        <v>2193000</v>
      </c>
    </row>
    <row r="187" spans="1:11" s="26" customFormat="1">
      <c r="A187" s="21">
        <v>9</v>
      </c>
      <c r="B187" s="27" t="s">
        <v>97</v>
      </c>
      <c r="C187" s="27" t="s">
        <v>106</v>
      </c>
      <c r="D187" s="28">
        <v>611</v>
      </c>
      <c r="E187" s="28">
        <v>599</v>
      </c>
      <c r="F187" s="28">
        <v>595</v>
      </c>
      <c r="G187" s="75">
        <f t="shared" si="4"/>
        <v>-16</v>
      </c>
      <c r="H187" s="24">
        <v>1215000</v>
      </c>
      <c r="I187" s="76">
        <f t="shared" si="5"/>
        <v>-48000</v>
      </c>
      <c r="J187" s="25">
        <f t="shared" si="6"/>
        <v>1198000</v>
      </c>
      <c r="K187" s="25">
        <f t="shared" si="7"/>
        <v>-31000</v>
      </c>
    </row>
    <row r="188" spans="1:11" s="26" customFormat="1">
      <c r="A188" s="21">
        <v>10</v>
      </c>
      <c r="B188" s="27" t="s">
        <v>97</v>
      </c>
      <c r="C188" s="27" t="s">
        <v>107</v>
      </c>
      <c r="D188" s="28">
        <v>714</v>
      </c>
      <c r="E188" s="28">
        <v>698</v>
      </c>
      <c r="F188" s="28">
        <v>714</v>
      </c>
      <c r="G188" s="75">
        <f t="shared" si="4"/>
        <v>0</v>
      </c>
      <c r="H188" s="24">
        <v>1869000</v>
      </c>
      <c r="I188" s="76">
        <f t="shared" si="5"/>
        <v>0</v>
      </c>
      <c r="J188" s="25">
        <f t="shared" si="6"/>
        <v>1396000</v>
      </c>
      <c r="K188" s="25">
        <f t="shared" si="7"/>
        <v>473000</v>
      </c>
    </row>
    <row r="189" spans="1:11" s="26" customFormat="1">
      <c r="A189" s="21">
        <v>11</v>
      </c>
      <c r="B189" s="27" t="s">
        <v>97</v>
      </c>
      <c r="C189" s="27" t="s">
        <v>108</v>
      </c>
      <c r="D189" s="28">
        <v>600</v>
      </c>
      <c r="E189" s="28">
        <v>580</v>
      </c>
      <c r="F189" s="28">
        <v>586</v>
      </c>
      <c r="G189" s="75">
        <f t="shared" si="4"/>
        <v>-14</v>
      </c>
      <c r="H189" s="24">
        <v>1252000</v>
      </c>
      <c r="I189" s="76">
        <f t="shared" si="5"/>
        <v>-42000</v>
      </c>
      <c r="J189" s="25">
        <f t="shared" si="6"/>
        <v>1160000</v>
      </c>
      <c r="K189" s="25">
        <f t="shared" si="7"/>
        <v>50000</v>
      </c>
    </row>
    <row r="190" spans="1:11" s="26" customFormat="1">
      <c r="A190" s="21">
        <v>12</v>
      </c>
      <c r="B190" s="27" t="s">
        <v>97</v>
      </c>
      <c r="C190" s="27" t="s">
        <v>109</v>
      </c>
      <c r="D190" s="28">
        <v>480</v>
      </c>
      <c r="E190" s="28">
        <v>467</v>
      </c>
      <c r="F190" s="28">
        <v>476</v>
      </c>
      <c r="G190" s="75">
        <f t="shared" si="4"/>
        <v>-4</v>
      </c>
      <c r="H190" s="24">
        <v>932000</v>
      </c>
      <c r="I190" s="76">
        <f t="shared" si="5"/>
        <v>-12000</v>
      </c>
      <c r="J190" s="25">
        <f t="shared" si="6"/>
        <v>934000</v>
      </c>
      <c r="K190" s="25">
        <f t="shared" si="7"/>
        <v>-14000</v>
      </c>
    </row>
    <row r="191" spans="1:11" s="26" customFormat="1">
      <c r="A191" s="31">
        <v>13</v>
      </c>
      <c r="B191" s="32" t="s">
        <v>97</v>
      </c>
      <c r="C191" s="32" t="s">
        <v>110</v>
      </c>
      <c r="D191" s="33">
        <v>392</v>
      </c>
      <c r="E191" s="33">
        <v>353</v>
      </c>
      <c r="F191" s="33">
        <v>373</v>
      </c>
      <c r="G191" s="77">
        <f t="shared" si="4"/>
        <v>-19</v>
      </c>
      <c r="H191" s="34">
        <v>2646000</v>
      </c>
      <c r="I191" s="78">
        <f t="shared" si="5"/>
        <v>-57000</v>
      </c>
      <c r="J191" s="35">
        <f t="shared" si="6"/>
        <v>706000</v>
      </c>
      <c r="K191" s="35">
        <f t="shared" si="7"/>
        <v>1883000</v>
      </c>
    </row>
    <row r="192" spans="1:11" s="26" customFormat="1">
      <c r="A192" s="84"/>
      <c r="B192" s="108"/>
      <c r="C192" s="108"/>
      <c r="D192" s="109"/>
      <c r="E192" s="109"/>
      <c r="F192" s="109"/>
      <c r="G192" s="104"/>
      <c r="H192" s="105"/>
      <c r="I192" s="106"/>
      <c r="J192" s="107"/>
      <c r="K192" s="107"/>
    </row>
    <row r="193" spans="1:11" s="26" customFormat="1">
      <c r="A193" s="84"/>
      <c r="B193" s="108"/>
      <c r="C193" s="108"/>
      <c r="D193" s="109"/>
      <c r="E193" s="109"/>
      <c r="F193" s="109"/>
      <c r="G193" s="104"/>
      <c r="H193" s="105"/>
      <c r="I193" s="106"/>
      <c r="J193" s="107"/>
      <c r="K193" s="107"/>
    </row>
    <row r="194" spans="1:11" s="26" customFormat="1">
      <c r="A194" s="84"/>
      <c r="B194" s="108"/>
      <c r="C194" s="108"/>
      <c r="D194" s="109"/>
      <c r="E194" s="109"/>
      <c r="F194" s="109"/>
      <c r="G194" s="104"/>
      <c r="H194" s="105"/>
      <c r="I194" s="106"/>
      <c r="J194" s="107"/>
      <c r="K194" s="107"/>
    </row>
    <row r="195" spans="1:11" s="1" customFormat="1" ht="23.25" customHeight="1">
      <c r="A195" s="119" t="s">
        <v>0</v>
      </c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</row>
    <row r="196" spans="1:11" s="1" customFormat="1" ht="23.25" customHeight="1">
      <c r="A196" s="119" t="s">
        <v>1</v>
      </c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</row>
    <row r="197" spans="1:11" s="1" customFormat="1">
      <c r="A197" s="120" t="s">
        <v>2</v>
      </c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</row>
    <row r="198" spans="1:11" s="1" customFormat="1">
      <c r="A198" s="79"/>
      <c r="B198" s="79" t="s">
        <v>150</v>
      </c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1:11" s="6" customFormat="1" ht="23.25" customHeight="1">
      <c r="A199" s="2"/>
      <c r="B199" s="2"/>
      <c r="C199" s="2"/>
      <c r="D199" s="121" t="s">
        <v>3</v>
      </c>
      <c r="E199" s="122"/>
      <c r="F199" s="3" t="s">
        <v>4</v>
      </c>
      <c r="G199" s="3" t="s">
        <v>5</v>
      </c>
      <c r="H199" s="4"/>
      <c r="I199" s="5" t="s">
        <v>6</v>
      </c>
      <c r="J199" s="5" t="s">
        <v>7</v>
      </c>
      <c r="K199" s="5" t="s">
        <v>8</v>
      </c>
    </row>
    <row r="200" spans="1:11" s="6" customFormat="1" ht="23.25" customHeight="1">
      <c r="A200" s="7" t="s">
        <v>9</v>
      </c>
      <c r="B200" s="7" t="s">
        <v>10</v>
      </c>
      <c r="C200" s="7" t="s">
        <v>11</v>
      </c>
      <c r="D200" s="123" t="s">
        <v>12</v>
      </c>
      <c r="E200" s="124"/>
      <c r="F200" s="8" t="s">
        <v>13</v>
      </c>
      <c r="G200" s="8" t="s">
        <v>14</v>
      </c>
      <c r="H200" s="9" t="s">
        <v>15</v>
      </c>
      <c r="I200" s="10" t="s">
        <v>16</v>
      </c>
      <c r="J200" s="10" t="s">
        <v>17</v>
      </c>
      <c r="K200" s="10"/>
    </row>
    <row r="201" spans="1:11" ht="42">
      <c r="A201" s="11"/>
      <c r="B201" s="11"/>
      <c r="C201" s="11"/>
      <c r="D201" s="3" t="s">
        <v>18</v>
      </c>
      <c r="E201" s="3" t="s">
        <v>19</v>
      </c>
      <c r="F201" s="8" t="s">
        <v>20</v>
      </c>
      <c r="G201" s="12"/>
      <c r="H201" s="9" t="s">
        <v>21</v>
      </c>
      <c r="I201" s="10" t="s">
        <v>22</v>
      </c>
      <c r="J201" s="10" t="s">
        <v>23</v>
      </c>
      <c r="K201" s="10"/>
    </row>
    <row r="202" spans="1:11" s="6" customFormat="1">
      <c r="A202" s="97"/>
      <c r="B202" s="97"/>
      <c r="C202" s="97"/>
      <c r="D202" s="98" t="s">
        <v>20</v>
      </c>
      <c r="E202" s="98" t="s">
        <v>20</v>
      </c>
      <c r="F202" s="98"/>
      <c r="G202" s="98"/>
      <c r="H202" s="99"/>
      <c r="I202" s="100"/>
      <c r="J202" s="100"/>
      <c r="K202" s="100"/>
    </row>
    <row r="203" spans="1:11">
      <c r="A203" s="21">
        <v>1</v>
      </c>
      <c r="B203" s="22" t="s">
        <v>111</v>
      </c>
      <c r="C203" s="22" t="s">
        <v>112</v>
      </c>
      <c r="D203" s="23">
        <v>384</v>
      </c>
      <c r="E203" s="23">
        <v>375</v>
      </c>
      <c r="F203" s="23">
        <v>384</v>
      </c>
      <c r="G203" s="75">
        <f t="shared" si="4"/>
        <v>0</v>
      </c>
      <c r="H203" s="24">
        <v>785000</v>
      </c>
      <c r="I203" s="76">
        <f t="shared" si="5"/>
        <v>0</v>
      </c>
      <c r="J203" s="25">
        <f t="shared" si="6"/>
        <v>750000</v>
      </c>
      <c r="K203" s="25">
        <f t="shared" si="7"/>
        <v>35000</v>
      </c>
    </row>
    <row r="204" spans="1:11">
      <c r="A204" s="21">
        <v>2</v>
      </c>
      <c r="B204" s="22" t="s">
        <v>111</v>
      </c>
      <c r="C204" s="22" t="s">
        <v>113</v>
      </c>
      <c r="D204" s="23">
        <v>1044</v>
      </c>
      <c r="E204" s="23">
        <v>981</v>
      </c>
      <c r="F204" s="23">
        <v>1035</v>
      </c>
      <c r="G204" s="75">
        <f t="shared" si="4"/>
        <v>-9</v>
      </c>
      <c r="H204" s="24">
        <v>2025000</v>
      </c>
      <c r="I204" s="76">
        <f t="shared" si="5"/>
        <v>-27000</v>
      </c>
      <c r="J204" s="25">
        <f t="shared" si="6"/>
        <v>1962000</v>
      </c>
      <c r="K204" s="25">
        <f t="shared" si="7"/>
        <v>36000</v>
      </c>
    </row>
    <row r="205" spans="1:11">
      <c r="A205" s="21">
        <v>3</v>
      </c>
      <c r="B205" s="22" t="s">
        <v>111</v>
      </c>
      <c r="C205" s="22" t="s">
        <v>114</v>
      </c>
      <c r="D205" s="23">
        <v>734</v>
      </c>
      <c r="E205" s="23">
        <v>717</v>
      </c>
      <c r="F205" s="23">
        <v>734</v>
      </c>
      <c r="G205" s="75">
        <f t="shared" si="4"/>
        <v>0</v>
      </c>
      <c r="H205" s="24">
        <v>1319000</v>
      </c>
      <c r="I205" s="76">
        <f t="shared" si="5"/>
        <v>0</v>
      </c>
      <c r="J205" s="25">
        <f t="shared" si="6"/>
        <v>1434000</v>
      </c>
      <c r="K205" s="25">
        <f t="shared" si="7"/>
        <v>-115000</v>
      </c>
    </row>
    <row r="206" spans="1:11">
      <c r="A206" s="21">
        <v>4</v>
      </c>
      <c r="B206" s="22" t="s">
        <v>111</v>
      </c>
      <c r="C206" s="22" t="s">
        <v>115</v>
      </c>
      <c r="D206" s="23">
        <v>1217</v>
      </c>
      <c r="E206" s="23">
        <v>1188</v>
      </c>
      <c r="F206" s="23">
        <v>1190</v>
      </c>
      <c r="G206" s="75">
        <f t="shared" si="4"/>
        <v>-27</v>
      </c>
      <c r="H206" s="24">
        <v>3430000</v>
      </c>
      <c r="I206" s="76">
        <f t="shared" si="5"/>
        <v>-81000</v>
      </c>
      <c r="J206" s="25">
        <f t="shared" si="6"/>
        <v>2376000</v>
      </c>
      <c r="K206" s="25">
        <f t="shared" si="7"/>
        <v>973000</v>
      </c>
    </row>
    <row r="207" spans="1:11">
      <c r="A207" s="21">
        <v>5</v>
      </c>
      <c r="B207" s="22" t="s">
        <v>111</v>
      </c>
      <c r="C207" s="22" t="s">
        <v>116</v>
      </c>
      <c r="D207" s="23">
        <v>551</v>
      </c>
      <c r="E207" s="23">
        <v>835</v>
      </c>
      <c r="F207" s="23">
        <v>528</v>
      </c>
      <c r="G207" s="75">
        <f t="shared" si="4"/>
        <v>-23</v>
      </c>
      <c r="H207" s="24">
        <v>2651000</v>
      </c>
      <c r="I207" s="76">
        <f t="shared" si="5"/>
        <v>-69000</v>
      </c>
      <c r="J207" s="25">
        <f t="shared" si="6"/>
        <v>1670000</v>
      </c>
      <c r="K207" s="25">
        <f t="shared" si="7"/>
        <v>912000</v>
      </c>
    </row>
    <row r="208" spans="1:11">
      <c r="A208" s="21">
        <v>6</v>
      </c>
      <c r="B208" s="22" t="s">
        <v>111</v>
      </c>
      <c r="C208" s="22" t="s">
        <v>117</v>
      </c>
      <c r="D208" s="23">
        <v>817</v>
      </c>
      <c r="E208" s="23">
        <v>792</v>
      </c>
      <c r="F208" s="23">
        <v>803</v>
      </c>
      <c r="G208" s="75">
        <f t="shared" si="4"/>
        <v>-14</v>
      </c>
      <c r="H208" s="24">
        <v>2071000</v>
      </c>
      <c r="I208" s="76">
        <f t="shared" si="5"/>
        <v>-42000</v>
      </c>
      <c r="J208" s="25">
        <f t="shared" si="6"/>
        <v>1584000</v>
      </c>
      <c r="K208" s="25">
        <f t="shared" si="7"/>
        <v>445000</v>
      </c>
    </row>
    <row r="209" spans="1:11">
      <c r="A209" s="21">
        <v>7</v>
      </c>
      <c r="B209" s="22" t="s">
        <v>111</v>
      </c>
      <c r="C209" s="22" t="s">
        <v>118</v>
      </c>
      <c r="D209" s="23">
        <v>621</v>
      </c>
      <c r="E209" s="23">
        <v>607</v>
      </c>
      <c r="F209" s="23">
        <v>612</v>
      </c>
      <c r="G209" s="75">
        <f t="shared" si="4"/>
        <v>-9</v>
      </c>
      <c r="H209" s="24">
        <v>1214000</v>
      </c>
      <c r="I209" s="76">
        <f t="shared" si="5"/>
        <v>-27000</v>
      </c>
      <c r="J209" s="25">
        <f t="shared" si="6"/>
        <v>1214000</v>
      </c>
      <c r="K209" s="25">
        <f t="shared" si="7"/>
        <v>-27000</v>
      </c>
    </row>
    <row r="210" spans="1:11">
      <c r="A210" s="31">
        <v>8</v>
      </c>
      <c r="B210" s="117" t="s">
        <v>111</v>
      </c>
      <c r="C210" s="117" t="s">
        <v>119</v>
      </c>
      <c r="D210" s="118">
        <v>415</v>
      </c>
      <c r="E210" s="118">
        <v>404</v>
      </c>
      <c r="F210" s="118">
        <v>399</v>
      </c>
      <c r="G210" s="77">
        <f t="shared" si="4"/>
        <v>-16</v>
      </c>
      <c r="H210" s="34">
        <v>843000</v>
      </c>
      <c r="I210" s="78">
        <f t="shared" si="5"/>
        <v>-48000</v>
      </c>
      <c r="J210" s="35">
        <f t="shared" si="6"/>
        <v>808000</v>
      </c>
      <c r="K210" s="35">
        <f t="shared" si="7"/>
        <v>-13000</v>
      </c>
    </row>
    <row r="211" spans="1:11">
      <c r="A211" s="84"/>
      <c r="B211" s="102"/>
      <c r="C211" s="102"/>
      <c r="D211" s="103"/>
      <c r="E211" s="103"/>
      <c r="F211" s="103"/>
      <c r="G211" s="104"/>
      <c r="H211" s="105"/>
      <c r="I211" s="106"/>
      <c r="J211" s="107"/>
      <c r="K211" s="107"/>
    </row>
    <row r="212" spans="1:11">
      <c r="A212" s="84"/>
      <c r="B212" s="102"/>
      <c r="C212" s="102"/>
      <c r="D212" s="103"/>
      <c r="E212" s="103"/>
      <c r="F212" s="103"/>
      <c r="G212" s="104"/>
      <c r="H212" s="105"/>
      <c r="I212" s="106"/>
      <c r="J212" s="107"/>
      <c r="K212" s="107"/>
    </row>
    <row r="213" spans="1:11">
      <c r="A213" s="84"/>
      <c r="B213" s="102"/>
      <c r="C213" s="102"/>
      <c r="D213" s="103"/>
      <c r="E213" s="103"/>
      <c r="F213" s="103"/>
      <c r="G213" s="104"/>
      <c r="H213" s="105"/>
      <c r="I213" s="106"/>
      <c r="J213" s="107"/>
      <c r="K213" s="107"/>
    </row>
    <row r="214" spans="1:11">
      <c r="A214" s="84"/>
      <c r="B214" s="102"/>
      <c r="C214" s="102"/>
      <c r="D214" s="103"/>
      <c r="E214" s="103"/>
      <c r="F214" s="103"/>
      <c r="G214" s="104"/>
      <c r="H214" s="105"/>
      <c r="I214" s="106"/>
      <c r="J214" s="107"/>
      <c r="K214" s="107"/>
    </row>
    <row r="215" spans="1:11">
      <c r="A215" s="84"/>
      <c r="B215" s="102"/>
      <c r="C215" s="102"/>
      <c r="D215" s="103"/>
      <c r="E215" s="103"/>
      <c r="F215" s="103"/>
      <c r="G215" s="104"/>
      <c r="H215" s="105"/>
      <c r="I215" s="106"/>
      <c r="J215" s="107"/>
      <c r="K215" s="107"/>
    </row>
    <row r="216" spans="1:11">
      <c r="A216" s="84"/>
      <c r="B216" s="102"/>
      <c r="C216" s="102"/>
      <c r="D216" s="103"/>
      <c r="E216" s="103"/>
      <c r="F216" s="103"/>
      <c r="G216" s="104"/>
      <c r="H216" s="105"/>
      <c r="I216" s="106"/>
      <c r="J216" s="107"/>
      <c r="K216" s="107"/>
    </row>
    <row r="217" spans="1:11">
      <c r="A217" s="84"/>
      <c r="B217" s="102"/>
      <c r="C217" s="102"/>
      <c r="D217" s="103"/>
      <c r="E217" s="103"/>
      <c r="F217" s="103"/>
      <c r="G217" s="104"/>
      <c r="H217" s="105"/>
      <c r="I217" s="106"/>
      <c r="J217" s="107"/>
      <c r="K217" s="107"/>
    </row>
    <row r="218" spans="1:11">
      <c r="A218" s="84"/>
      <c r="B218" s="102"/>
      <c r="C218" s="102"/>
      <c r="D218" s="103"/>
      <c r="E218" s="103"/>
      <c r="F218" s="103"/>
      <c r="G218" s="104"/>
      <c r="H218" s="105"/>
      <c r="I218" s="106"/>
      <c r="J218" s="107"/>
      <c r="K218" s="107"/>
    </row>
    <row r="219" spans="1:11" s="1" customFormat="1" ht="23.25" customHeight="1">
      <c r="A219" s="119" t="s">
        <v>0</v>
      </c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</row>
    <row r="220" spans="1:11" s="1" customFormat="1" ht="23.25" customHeight="1">
      <c r="A220" s="119" t="s">
        <v>1</v>
      </c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</row>
    <row r="221" spans="1:11" s="1" customFormat="1">
      <c r="A221" s="120" t="s">
        <v>2</v>
      </c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</row>
    <row r="222" spans="1:11" s="1" customFormat="1">
      <c r="A222" s="79"/>
      <c r="B222" s="79" t="s">
        <v>151</v>
      </c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1:11" s="6" customFormat="1" ht="23.25" customHeight="1">
      <c r="A223" s="2"/>
      <c r="B223" s="2"/>
      <c r="C223" s="2"/>
      <c r="D223" s="121" t="s">
        <v>3</v>
      </c>
      <c r="E223" s="122"/>
      <c r="F223" s="3" t="s">
        <v>4</v>
      </c>
      <c r="G223" s="3" t="s">
        <v>5</v>
      </c>
      <c r="H223" s="4"/>
      <c r="I223" s="5" t="s">
        <v>6</v>
      </c>
      <c r="J223" s="5" t="s">
        <v>7</v>
      </c>
      <c r="K223" s="5" t="s">
        <v>8</v>
      </c>
    </row>
    <row r="224" spans="1:11" s="6" customFormat="1" ht="23.25" customHeight="1">
      <c r="A224" s="7" t="s">
        <v>9</v>
      </c>
      <c r="B224" s="7" t="s">
        <v>10</v>
      </c>
      <c r="C224" s="7" t="s">
        <v>11</v>
      </c>
      <c r="D224" s="123" t="s">
        <v>12</v>
      </c>
      <c r="E224" s="124"/>
      <c r="F224" s="8" t="s">
        <v>13</v>
      </c>
      <c r="G224" s="8" t="s">
        <v>14</v>
      </c>
      <c r="H224" s="9" t="s">
        <v>15</v>
      </c>
      <c r="I224" s="10" t="s">
        <v>16</v>
      </c>
      <c r="J224" s="10" t="s">
        <v>17</v>
      </c>
      <c r="K224" s="10"/>
    </row>
    <row r="225" spans="1:11" ht="42">
      <c r="A225" s="11"/>
      <c r="B225" s="11"/>
      <c r="C225" s="11"/>
      <c r="D225" s="3" t="s">
        <v>18</v>
      </c>
      <c r="E225" s="3" t="s">
        <v>19</v>
      </c>
      <c r="F225" s="8" t="s">
        <v>20</v>
      </c>
      <c r="G225" s="12"/>
      <c r="H225" s="9" t="s">
        <v>21</v>
      </c>
      <c r="I225" s="10" t="s">
        <v>22</v>
      </c>
      <c r="J225" s="10" t="s">
        <v>23</v>
      </c>
      <c r="K225" s="10"/>
    </row>
    <row r="226" spans="1:11" s="6" customFormat="1">
      <c r="A226" s="97"/>
      <c r="B226" s="97"/>
      <c r="C226" s="97"/>
      <c r="D226" s="98" t="s">
        <v>20</v>
      </c>
      <c r="E226" s="98" t="s">
        <v>20</v>
      </c>
      <c r="F226" s="98"/>
      <c r="G226" s="98"/>
      <c r="H226" s="99"/>
      <c r="I226" s="100"/>
      <c r="J226" s="100"/>
      <c r="K226" s="100"/>
    </row>
    <row r="227" spans="1:11">
      <c r="A227" s="21">
        <v>1</v>
      </c>
      <c r="B227" s="22" t="s">
        <v>120</v>
      </c>
      <c r="C227" s="22" t="s">
        <v>121</v>
      </c>
      <c r="D227" s="23">
        <v>164</v>
      </c>
      <c r="E227" s="23">
        <v>162</v>
      </c>
      <c r="F227" s="23">
        <v>164</v>
      </c>
      <c r="G227" s="75">
        <f t="shared" si="4"/>
        <v>0</v>
      </c>
      <c r="H227" s="24">
        <v>316000</v>
      </c>
      <c r="I227" s="76">
        <f t="shared" si="5"/>
        <v>0</v>
      </c>
      <c r="J227" s="25">
        <f t="shared" si="6"/>
        <v>324000</v>
      </c>
      <c r="K227" s="25">
        <f t="shared" si="7"/>
        <v>-8000</v>
      </c>
    </row>
    <row r="228" spans="1:11">
      <c r="A228" s="21">
        <v>2</v>
      </c>
      <c r="B228" s="22" t="s">
        <v>120</v>
      </c>
      <c r="C228" s="22" t="s">
        <v>122</v>
      </c>
      <c r="D228" s="23">
        <v>436</v>
      </c>
      <c r="E228" s="23">
        <v>426</v>
      </c>
      <c r="F228" s="23">
        <v>436</v>
      </c>
      <c r="G228" s="75">
        <f t="shared" si="4"/>
        <v>0</v>
      </c>
      <c r="H228" s="24">
        <v>1030000</v>
      </c>
      <c r="I228" s="76">
        <f t="shared" si="5"/>
        <v>0</v>
      </c>
      <c r="J228" s="25">
        <f t="shared" si="6"/>
        <v>852000</v>
      </c>
      <c r="K228" s="25">
        <f t="shared" si="7"/>
        <v>178000</v>
      </c>
    </row>
    <row r="229" spans="1:11">
      <c r="A229" s="21">
        <v>3</v>
      </c>
      <c r="B229" s="27" t="s">
        <v>120</v>
      </c>
      <c r="C229" s="27" t="s">
        <v>123</v>
      </c>
      <c r="D229" s="28">
        <v>589</v>
      </c>
      <c r="E229" s="28">
        <v>568</v>
      </c>
      <c r="F229" s="28">
        <v>584</v>
      </c>
      <c r="G229" s="75">
        <f t="shared" si="4"/>
        <v>-5</v>
      </c>
      <c r="H229" s="24">
        <v>1143000</v>
      </c>
      <c r="I229" s="76">
        <f t="shared" si="5"/>
        <v>-15000</v>
      </c>
      <c r="J229" s="25">
        <f t="shared" si="6"/>
        <v>1136000</v>
      </c>
      <c r="K229" s="25">
        <f t="shared" si="7"/>
        <v>-8000</v>
      </c>
    </row>
    <row r="230" spans="1:11">
      <c r="A230" s="21">
        <v>4</v>
      </c>
      <c r="B230" s="27" t="s">
        <v>120</v>
      </c>
      <c r="C230" s="27" t="s">
        <v>124</v>
      </c>
      <c r="D230" s="28">
        <v>1775</v>
      </c>
      <c r="E230" s="28">
        <v>1673</v>
      </c>
      <c r="F230" s="28">
        <v>1688</v>
      </c>
      <c r="G230" s="75">
        <f t="shared" si="4"/>
        <v>-87</v>
      </c>
      <c r="H230" s="24">
        <v>4381000</v>
      </c>
      <c r="I230" s="76">
        <f t="shared" si="5"/>
        <v>-261000</v>
      </c>
      <c r="J230" s="25">
        <f t="shared" si="6"/>
        <v>3346000</v>
      </c>
      <c r="K230" s="25">
        <f t="shared" si="7"/>
        <v>774000</v>
      </c>
    </row>
    <row r="231" spans="1:11">
      <c r="A231" s="21">
        <v>5</v>
      </c>
      <c r="B231" s="27" t="s">
        <v>120</v>
      </c>
      <c r="C231" s="27" t="s">
        <v>125</v>
      </c>
      <c r="D231" s="28">
        <v>682</v>
      </c>
      <c r="E231" s="28">
        <v>656</v>
      </c>
      <c r="F231" s="28">
        <v>682</v>
      </c>
      <c r="G231" s="75">
        <f t="shared" si="4"/>
        <v>0</v>
      </c>
      <c r="H231" s="24">
        <v>1565000</v>
      </c>
      <c r="I231" s="76">
        <f t="shared" si="5"/>
        <v>0</v>
      </c>
      <c r="J231" s="25">
        <f t="shared" si="6"/>
        <v>1312000</v>
      </c>
      <c r="K231" s="25">
        <f t="shared" si="7"/>
        <v>253000</v>
      </c>
    </row>
    <row r="232" spans="1:11">
      <c r="A232" s="21">
        <v>6</v>
      </c>
      <c r="B232" s="27" t="s">
        <v>120</v>
      </c>
      <c r="C232" s="27" t="s">
        <v>126</v>
      </c>
      <c r="D232" s="28">
        <v>730</v>
      </c>
      <c r="E232" s="28">
        <v>716</v>
      </c>
      <c r="F232" s="28">
        <v>725</v>
      </c>
      <c r="G232" s="75">
        <f t="shared" si="4"/>
        <v>-5</v>
      </c>
      <c r="H232" s="24">
        <v>2140000</v>
      </c>
      <c r="I232" s="76">
        <f t="shared" si="5"/>
        <v>-15000</v>
      </c>
      <c r="J232" s="25">
        <f t="shared" si="6"/>
        <v>1432000</v>
      </c>
      <c r="K232" s="25">
        <f t="shared" si="7"/>
        <v>693000</v>
      </c>
    </row>
    <row r="233" spans="1:11">
      <c r="A233" s="21">
        <v>7</v>
      </c>
      <c r="B233" s="27" t="s">
        <v>120</v>
      </c>
      <c r="C233" s="27" t="s">
        <v>127</v>
      </c>
      <c r="D233" s="28">
        <v>843</v>
      </c>
      <c r="E233" s="28">
        <v>826</v>
      </c>
      <c r="F233" s="28">
        <v>812</v>
      </c>
      <c r="G233" s="75">
        <f t="shared" si="4"/>
        <v>-31</v>
      </c>
      <c r="H233" s="24">
        <v>1704000</v>
      </c>
      <c r="I233" s="76">
        <f t="shared" si="5"/>
        <v>-93000</v>
      </c>
      <c r="J233" s="25">
        <f t="shared" si="6"/>
        <v>1652000</v>
      </c>
      <c r="K233" s="25">
        <f t="shared" si="7"/>
        <v>-41000</v>
      </c>
    </row>
    <row r="234" spans="1:11">
      <c r="A234" s="21">
        <v>8</v>
      </c>
      <c r="B234" s="27" t="s">
        <v>120</v>
      </c>
      <c r="C234" s="27" t="s">
        <v>128</v>
      </c>
      <c r="D234" s="28">
        <v>1093</v>
      </c>
      <c r="E234" s="28">
        <v>1074</v>
      </c>
      <c r="F234" s="28">
        <v>1084</v>
      </c>
      <c r="G234" s="75">
        <f t="shared" si="4"/>
        <v>-9</v>
      </c>
      <c r="H234" s="24">
        <v>2118000</v>
      </c>
      <c r="I234" s="76">
        <f t="shared" si="5"/>
        <v>-27000</v>
      </c>
      <c r="J234" s="25">
        <f t="shared" si="6"/>
        <v>2148000</v>
      </c>
      <c r="K234" s="25">
        <f t="shared" si="7"/>
        <v>-57000</v>
      </c>
    </row>
    <row r="235" spans="1:11">
      <c r="A235" s="21">
        <v>9</v>
      </c>
      <c r="B235" s="27" t="s">
        <v>120</v>
      </c>
      <c r="C235" s="27" t="s">
        <v>129</v>
      </c>
      <c r="D235" s="28">
        <v>898</v>
      </c>
      <c r="E235" s="28">
        <v>880</v>
      </c>
      <c r="F235" s="28">
        <v>898</v>
      </c>
      <c r="G235" s="75">
        <f t="shared" si="4"/>
        <v>0</v>
      </c>
      <c r="H235" s="24">
        <v>2623000</v>
      </c>
      <c r="I235" s="76">
        <f t="shared" si="5"/>
        <v>0</v>
      </c>
      <c r="J235" s="25">
        <f t="shared" si="6"/>
        <v>1760000</v>
      </c>
      <c r="K235" s="25">
        <f t="shared" si="7"/>
        <v>863000</v>
      </c>
    </row>
    <row r="236" spans="1:11">
      <c r="A236" s="21">
        <v>10</v>
      </c>
      <c r="B236" s="27" t="s">
        <v>120</v>
      </c>
      <c r="C236" s="27" t="s">
        <v>130</v>
      </c>
      <c r="D236" s="28">
        <v>924</v>
      </c>
      <c r="E236" s="28">
        <v>931</v>
      </c>
      <c r="F236" s="28">
        <v>879</v>
      </c>
      <c r="G236" s="75">
        <f t="shared" si="4"/>
        <v>-45</v>
      </c>
      <c r="H236" s="24">
        <v>2183000</v>
      </c>
      <c r="I236" s="76">
        <f t="shared" si="5"/>
        <v>-135000</v>
      </c>
      <c r="J236" s="25">
        <f t="shared" si="6"/>
        <v>1862000</v>
      </c>
      <c r="K236" s="25">
        <f t="shared" si="7"/>
        <v>186000</v>
      </c>
    </row>
    <row r="237" spans="1:11">
      <c r="A237" s="21">
        <v>11</v>
      </c>
      <c r="B237" s="27" t="s">
        <v>120</v>
      </c>
      <c r="C237" s="27" t="s">
        <v>131</v>
      </c>
      <c r="D237" s="28">
        <v>531</v>
      </c>
      <c r="E237" s="28">
        <v>522</v>
      </c>
      <c r="F237" s="28">
        <v>513</v>
      </c>
      <c r="G237" s="75">
        <f t="shared" si="4"/>
        <v>-18</v>
      </c>
      <c r="H237" s="24">
        <v>1071000</v>
      </c>
      <c r="I237" s="76">
        <f t="shared" si="5"/>
        <v>-54000</v>
      </c>
      <c r="J237" s="25">
        <f t="shared" si="6"/>
        <v>1044000</v>
      </c>
      <c r="K237" s="25">
        <f t="shared" si="7"/>
        <v>-27000</v>
      </c>
    </row>
    <row r="238" spans="1:11">
      <c r="A238" s="21">
        <v>12</v>
      </c>
      <c r="B238" s="27" t="s">
        <v>120</v>
      </c>
      <c r="C238" s="27" t="s">
        <v>132</v>
      </c>
      <c r="D238" s="28">
        <v>547</v>
      </c>
      <c r="E238" s="28">
        <v>537</v>
      </c>
      <c r="F238" s="28">
        <v>547</v>
      </c>
      <c r="G238" s="75">
        <f t="shared" si="4"/>
        <v>0</v>
      </c>
      <c r="H238" s="24">
        <v>1308000</v>
      </c>
      <c r="I238" s="76">
        <f t="shared" si="5"/>
        <v>0</v>
      </c>
      <c r="J238" s="25">
        <f t="shared" si="6"/>
        <v>1074000</v>
      </c>
      <c r="K238" s="25">
        <f t="shared" si="7"/>
        <v>234000</v>
      </c>
    </row>
    <row r="239" spans="1:11">
      <c r="A239" s="21">
        <v>13</v>
      </c>
      <c r="B239" s="27" t="s">
        <v>120</v>
      </c>
      <c r="C239" s="27" t="s">
        <v>133</v>
      </c>
      <c r="D239" s="28">
        <v>1243</v>
      </c>
      <c r="E239" s="28">
        <v>1234</v>
      </c>
      <c r="F239" s="28">
        <v>1182</v>
      </c>
      <c r="G239" s="75">
        <f t="shared" si="4"/>
        <v>-61</v>
      </c>
      <c r="H239" s="24">
        <v>2824000</v>
      </c>
      <c r="I239" s="76">
        <f t="shared" si="5"/>
        <v>-183000</v>
      </c>
      <c r="J239" s="25">
        <f t="shared" si="6"/>
        <v>2468000</v>
      </c>
      <c r="K239" s="25">
        <f t="shared" si="7"/>
        <v>173000</v>
      </c>
    </row>
    <row r="240" spans="1:11">
      <c r="A240" s="31">
        <v>14</v>
      </c>
      <c r="B240" s="32" t="s">
        <v>120</v>
      </c>
      <c r="C240" s="32" t="s">
        <v>134</v>
      </c>
      <c r="D240" s="33">
        <v>652</v>
      </c>
      <c r="E240" s="33">
        <v>636</v>
      </c>
      <c r="F240" s="33">
        <v>638</v>
      </c>
      <c r="G240" s="77">
        <f t="shared" si="4"/>
        <v>-14</v>
      </c>
      <c r="H240" s="34">
        <v>1386000</v>
      </c>
      <c r="I240" s="78">
        <f t="shared" si="5"/>
        <v>-42000</v>
      </c>
      <c r="J240" s="35">
        <f t="shared" si="6"/>
        <v>1272000</v>
      </c>
      <c r="K240" s="35">
        <f t="shared" si="7"/>
        <v>72000</v>
      </c>
    </row>
    <row r="241" spans="1:9" s="1" customFormat="1">
      <c r="A241" s="37"/>
      <c r="E241" s="38"/>
      <c r="F241" s="38"/>
      <c r="G241" s="39"/>
      <c r="I241" s="40"/>
    </row>
    <row r="242" spans="1:9" s="1" customFormat="1">
      <c r="A242" s="37"/>
      <c r="E242" s="38"/>
      <c r="F242" s="38"/>
      <c r="G242" s="39"/>
      <c r="H242" s="41"/>
      <c r="I242" s="42"/>
    </row>
    <row r="243" spans="1:9">
      <c r="G243" s="43"/>
      <c r="I243" s="45"/>
    </row>
    <row r="244" spans="1:9">
      <c r="I244" s="47"/>
    </row>
  </sheetData>
  <mergeCells count="47">
    <mergeCell ref="A219:K219"/>
    <mergeCell ref="A220:K220"/>
    <mergeCell ref="A221:K221"/>
    <mergeCell ref="D223:E223"/>
    <mergeCell ref="D224:E224"/>
    <mergeCell ref="A195:K195"/>
    <mergeCell ref="A196:K196"/>
    <mergeCell ref="A197:K197"/>
    <mergeCell ref="D199:E199"/>
    <mergeCell ref="D200:E200"/>
    <mergeCell ref="A171:K171"/>
    <mergeCell ref="A172:K172"/>
    <mergeCell ref="A173:K173"/>
    <mergeCell ref="D175:E175"/>
    <mergeCell ref="D176:E176"/>
    <mergeCell ref="A147:K147"/>
    <mergeCell ref="A148:K148"/>
    <mergeCell ref="A149:K149"/>
    <mergeCell ref="D151:E151"/>
    <mergeCell ref="D152:E152"/>
    <mergeCell ref="A123:K123"/>
    <mergeCell ref="A124:K124"/>
    <mergeCell ref="A125:K125"/>
    <mergeCell ref="D127:E127"/>
    <mergeCell ref="D128:E128"/>
    <mergeCell ref="A99:K99"/>
    <mergeCell ref="A100:K100"/>
    <mergeCell ref="A101:K101"/>
    <mergeCell ref="D103:E103"/>
    <mergeCell ref="D104:E104"/>
    <mergeCell ref="A75:K75"/>
    <mergeCell ref="A76:K76"/>
    <mergeCell ref="A77:K77"/>
    <mergeCell ref="D79:E79"/>
    <mergeCell ref="D80:E80"/>
    <mergeCell ref="A51:K51"/>
    <mergeCell ref="A52:K52"/>
    <mergeCell ref="A53:K53"/>
    <mergeCell ref="D55:E55"/>
    <mergeCell ref="D56:E56"/>
    <mergeCell ref="D26:E26"/>
    <mergeCell ref="D27:E27"/>
    <mergeCell ref="A1:K1"/>
    <mergeCell ref="A2:K2"/>
    <mergeCell ref="A3:K3"/>
    <mergeCell ref="D5:E5"/>
    <mergeCell ref="D6:E6"/>
  </mergeCells>
  <printOptions horizontalCentered="1"/>
  <pageMargins left="0.39370078740157483" right="0.39370078740157483" top="0.39370078740157483" bottom="0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แบบรายงานผู้พิการ</vt:lpstr>
      <vt:lpstr>แบบรายงานผู้สูงอายุ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2011-06-13T07:40:18Z</cp:lastPrinted>
  <dcterms:created xsi:type="dcterms:W3CDTF">2011-05-25T02:42:47Z</dcterms:created>
  <dcterms:modified xsi:type="dcterms:W3CDTF">2011-06-13T07:40:58Z</dcterms:modified>
</cp:coreProperties>
</file>