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Sheet1" sheetId="14" r:id="rId1"/>
    <sheet name="ตค 60" sheetId="1" r:id="rId2"/>
    <sheet name="พย 60" sheetId="2" r:id="rId3"/>
    <sheet name="ธค 60" sheetId="3" r:id="rId4"/>
    <sheet name="มค 61" sheetId="4" r:id="rId5"/>
    <sheet name="กพ 61" sheetId="5" r:id="rId6"/>
    <sheet name="มีค 61" sheetId="6" r:id="rId7"/>
    <sheet name="เมย 61" sheetId="13" r:id="rId8"/>
    <sheet name="พค 61" sheetId="8" r:id="rId9"/>
    <sheet name="มิย 61" sheetId="9" r:id="rId10"/>
    <sheet name="กค 61" sheetId="10" r:id="rId11"/>
    <sheet name="สค 61" sheetId="11" r:id="rId12"/>
    <sheet name="กย 61" sheetId="12" r:id="rId13"/>
  </sheets>
  <calcPr calcId="144525"/>
</workbook>
</file>

<file path=xl/calcChain.xml><?xml version="1.0" encoding="utf-8"?>
<calcChain xmlns="http://schemas.openxmlformats.org/spreadsheetml/2006/main">
  <c r="H11" i="14" l="1"/>
  <c r="D11" i="14"/>
  <c r="J136" i="9"/>
  <c r="H95" i="4"/>
  <c r="F95" i="4"/>
  <c r="K94" i="4"/>
  <c r="H80" i="12"/>
  <c r="K80" i="12" s="1"/>
  <c r="F80" i="12"/>
  <c r="H44" i="12"/>
  <c r="F44" i="12"/>
  <c r="A7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7" i="12" s="1"/>
  <c r="A38" i="12" s="1"/>
  <c r="A39" i="12" s="1"/>
  <c r="A40" i="12" s="1"/>
  <c r="A41" i="12" s="1"/>
  <c r="A42" i="12" s="1"/>
  <c r="A43" i="12" s="1"/>
  <c r="H142" i="11"/>
  <c r="F142" i="11"/>
  <c r="H132" i="11"/>
  <c r="F132" i="11"/>
  <c r="H127" i="10"/>
  <c r="F127" i="10"/>
  <c r="H110" i="10"/>
  <c r="F110" i="10"/>
  <c r="H137" i="9"/>
  <c r="F137" i="9"/>
  <c r="K137" i="9" s="1"/>
  <c r="H104" i="9"/>
  <c r="F104" i="9"/>
  <c r="A7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5" i="9" s="1"/>
  <c r="A96" i="9" s="1"/>
  <c r="A97" i="9" s="1"/>
  <c r="A98" i="9" s="1"/>
  <c r="A99" i="9" s="1"/>
  <c r="A100" i="9" s="1"/>
  <c r="A101" i="9" s="1"/>
  <c r="A102" i="9" s="1"/>
  <c r="A103" i="9" s="1"/>
  <c r="H106" i="8"/>
  <c r="F106" i="8"/>
  <c r="H92" i="8"/>
  <c r="F92" i="8"/>
  <c r="A7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H101" i="13"/>
  <c r="F101" i="13"/>
  <c r="H76" i="13"/>
  <c r="F76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H130" i="6"/>
  <c r="F130" i="6"/>
  <c r="H103" i="6"/>
  <c r="F103" i="6"/>
  <c r="H72" i="5"/>
  <c r="F72" i="5"/>
  <c r="H65" i="5"/>
  <c r="F65" i="5"/>
  <c r="H88" i="4"/>
  <c r="F88" i="4"/>
  <c r="H88" i="3"/>
  <c r="F88" i="3"/>
  <c r="H67" i="2"/>
  <c r="F67" i="2"/>
  <c r="H73" i="1"/>
  <c r="F7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6" i="1"/>
  <c r="K97" i="13"/>
  <c r="K98" i="13"/>
  <c r="K99" i="13"/>
  <c r="K100" i="13"/>
  <c r="K96" i="13"/>
  <c r="J135" i="9"/>
  <c r="J140" i="11"/>
  <c r="J141" i="11"/>
  <c r="K131" i="11"/>
  <c r="K126" i="10"/>
  <c r="K43" i="12"/>
  <c r="K130" i="11"/>
  <c r="K42" i="12"/>
  <c r="K41" i="12"/>
  <c r="K40" i="12"/>
  <c r="K129" i="6"/>
  <c r="K104" i="8"/>
  <c r="K103" i="8"/>
  <c r="K91" i="8"/>
  <c r="K90" i="8"/>
  <c r="K99" i="9"/>
  <c r="K100" i="9"/>
  <c r="K101" i="9"/>
  <c r="K102" i="9"/>
  <c r="K86" i="8"/>
  <c r="K87" i="8"/>
  <c r="K88" i="8"/>
  <c r="K89" i="8"/>
  <c r="K64" i="5"/>
  <c r="K75" i="13"/>
  <c r="K74" i="13"/>
  <c r="K73" i="13"/>
  <c r="K105" i="8"/>
  <c r="K102" i="6"/>
  <c r="K76" i="13" l="1"/>
  <c r="H9" i="14"/>
  <c r="H13" i="14" s="1"/>
  <c r="K73" i="1"/>
  <c r="K95" i="4"/>
  <c r="K142" i="11"/>
  <c r="K127" i="10"/>
  <c r="K106" i="8"/>
  <c r="K101" i="13"/>
  <c r="K130" i="6"/>
  <c r="K72" i="5"/>
  <c r="A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6" i="13"/>
  <c r="K5" i="13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6" i="9"/>
  <c r="A6" i="8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K85" i="8"/>
  <c r="K128" i="6"/>
  <c r="K101" i="6"/>
  <c r="K63" i="5"/>
  <c r="K71" i="5"/>
  <c r="K44" i="12"/>
  <c r="J28" i="12"/>
  <c r="J29" i="12"/>
  <c r="J30" i="12"/>
  <c r="J31" i="12"/>
  <c r="J32" i="12"/>
  <c r="J33" i="12"/>
  <c r="J34" i="12"/>
  <c r="J35" i="12"/>
  <c r="J37" i="12"/>
  <c r="J38" i="12"/>
  <c r="J39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78" i="12"/>
  <c r="J5" i="12"/>
  <c r="J6" i="12"/>
  <c r="J7" i="12"/>
  <c r="J8" i="12"/>
  <c r="J79" i="12"/>
  <c r="J9" i="12"/>
  <c r="J10" i="12"/>
  <c r="J11" i="12"/>
  <c r="J77" i="12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2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5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6" i="9"/>
  <c r="K37" i="9"/>
  <c r="K38" i="9"/>
  <c r="K39" i="9"/>
  <c r="K40" i="9"/>
  <c r="K41" i="9"/>
  <c r="K42" i="9"/>
  <c r="K43" i="9"/>
  <c r="K10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5" i="9"/>
  <c r="K96" i="9"/>
  <c r="K97" i="9"/>
  <c r="K98" i="9"/>
  <c r="K104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92" i="8"/>
  <c r="K5" i="8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3" i="6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5" i="5"/>
  <c r="K5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5" i="4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5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5" i="1"/>
  <c r="D9" i="14" l="1"/>
  <c r="A6" i="12"/>
</calcChain>
</file>

<file path=xl/sharedStrings.xml><?xml version="1.0" encoding="utf-8"?>
<sst xmlns="http://schemas.openxmlformats.org/spreadsheetml/2006/main" count="2286" uniqueCount="444">
  <si>
    <t>ลำดับ</t>
  </si>
  <si>
    <t>ชื่อเจ้าหนี้</t>
  </si>
  <si>
    <t>ประเภทรายจ่าย</t>
  </si>
  <si>
    <t>วงเงินอนุมัติ</t>
  </si>
  <si>
    <t>นายอำนาจ ปรากฎวงศ์</t>
  </si>
  <si>
    <t>รายจ่ายเพื่อให้ได้มาซึ่งบริการ</t>
  </si>
  <si>
    <t>นายประเสริฐ กันนิล</t>
  </si>
  <si>
    <t>ร้านปราง</t>
  </si>
  <si>
    <t>นายบุญธรรม จงบริบูรณ์</t>
  </si>
  <si>
    <t>นายดอกจันทร์ ชูเชิด</t>
  </si>
  <si>
    <t>นางสาวเกสร พุ่มชะบา</t>
  </si>
  <si>
    <t>นางสาวธัญวรัตน์ บุญประเสริฐ</t>
  </si>
  <si>
    <t>ร้านชมพู</t>
  </si>
  <si>
    <t>บริษัท โคนิก้า  มินอลต้า บิสสิเนส โซลูชันส์ (ประเทศไทย) จำกัด</t>
  </si>
  <si>
    <t>ร้านสุพาภรณ์</t>
  </si>
  <si>
    <t>ร้านภูวนาถ</t>
  </si>
  <si>
    <t>ร้านทรงแสงพานิช</t>
  </si>
  <si>
    <t>ห้างหุ้นส่วนจำกัด เที่ยงบริการ</t>
  </si>
  <si>
    <t>วัสดุเชื้อเพลิงและหล่อลื่น</t>
  </si>
  <si>
    <t>ร้านทูพลัสทรีดอทคอม</t>
  </si>
  <si>
    <t>หนังสือพิมพ์หลักเมือง</t>
  </si>
  <si>
    <t>สุโขทัยโพสต์</t>
  </si>
  <si>
    <t>ร้านอาร์ท คัทเลอร์</t>
  </si>
  <si>
    <t>ห้างหุ้นส่วนจำกัด สุโขทัยธงชัยวิทยุ</t>
  </si>
  <si>
    <t>ร้านดีคอมช๊อป  สาขา 2</t>
  </si>
  <si>
    <t>ร้านพี.แอนด์.แอล</t>
  </si>
  <si>
    <t>บริษัท โชคชัยมอเตอร์ จำกัด</t>
  </si>
  <si>
    <t>ห้างหุ้นส่วนจำกัด จิมสปอร์ต อุตรดิตถ์</t>
  </si>
  <si>
    <t>นางสายรุ้ง คงมั่น</t>
  </si>
  <si>
    <t>นางสาวนงนุช วิวัฒน์เพชรชมพู</t>
  </si>
  <si>
    <t>นายศุภฤกษ์ สอนเทียน</t>
  </si>
  <si>
    <t>ร้าน ช.มอเตอร์</t>
  </si>
  <si>
    <t>บริษัท โตโยต้าสุโขทัย ผู้จำหน่ายโตโยต้า จำกัด</t>
  </si>
  <si>
    <t>ร้านศรีสวรรค์ 2</t>
  </si>
  <si>
    <t>นางอามร ถนอมวงษ์</t>
  </si>
  <si>
    <t>ร้านวีรพันธ์พาณิชย์</t>
  </si>
  <si>
    <t>ร้านไทชนะกิจการค้า</t>
  </si>
  <si>
    <t/>
  </si>
  <si>
    <t>หจก.ตั้งจิตปรีดานนท์</t>
  </si>
  <si>
    <t>ห้างหุ้นส่วนจำกัด สวรรคโลกคลังก๊าซ</t>
  </si>
  <si>
    <t>ร้านอนุชาการช่าง</t>
  </si>
  <si>
    <t>ร้านรัชพงศ์พาณิชย์</t>
  </si>
  <si>
    <t>รวม</t>
  </si>
  <si>
    <t>งบประมาณตั้งไว้</t>
  </si>
  <si>
    <t>ประจำเดือน ตุลาคม 2560</t>
  </si>
  <si>
    <t>ค่าจ้างเหมาเครื่องขยายเสียง</t>
  </si>
  <si>
    <t>ค่าจ้างเหมาทำป้ายไวนิล</t>
  </si>
  <si>
    <t>ค่าจ้างเหมาทำอาหาร</t>
  </si>
  <si>
    <t>ค่าวัสดุสำนักงาน</t>
  </si>
  <si>
    <t>ค่าวัสดุงานบ้านงานครัว</t>
  </si>
  <si>
    <t>ค่าวัสดุเชื้อเพลิงและหล่อลื่น</t>
  </si>
  <si>
    <t>ค่าครุภัณฑ์สำนักงาน - เก้าอี้บุนวม ขาเหล็ก จำนวน  200  ตัว</t>
  </si>
  <si>
    <t>ค่าครุภัณฑ์สำนักงาน - โต๊ะขาเหล็กชุมโครเมี่ยมพับได้  จำนวน 40 ตัว</t>
  </si>
  <si>
    <t>ค่าจ้างเหมาซ่อมแซมครุภัณฑ์ไฟฟ้าและวิทยุ</t>
  </si>
  <si>
    <t>ค่าวัสดุคอมพิวเตอร์</t>
  </si>
  <si>
    <t>ค่าครุภัณฑ์โฆษณาและเผยแพร่ - เครื่องมัลติมีเดียโปรเจคเตอร์พร้อมจอและอุปกรณ์ติดตั้ง  จำนวน 2 ชุด</t>
  </si>
  <si>
    <t>ค่าจ้างเหมาซ่อมแซมครุภัณฑ์ยานพาหนะและขนส่ง</t>
  </si>
  <si>
    <t>ค่าวัสดุอุปกรณ์</t>
  </si>
  <si>
    <t>ค่าจ้างเหมาทำป้ายไวนิล - โครงการสนับสนุนการจัดงานพระราชพิธีถวายพระเพลิงพระบรมศพพระบาทสมเด็จพระปรมินทรมหาภูมิพลอดุลยเดช</t>
  </si>
  <si>
    <t>ค่าวัสดุอุปกรณ์ - โครงการจัดกิจกรรมเนื่องในโอกาสสำคัญของพระบาทสมเด็จพระปรมินทรมหาภูมิพลอดุลยเดช</t>
  </si>
  <si>
    <t>ค่าจ้างเหมาเผยแพร่กิจการเทศบาล</t>
  </si>
  <si>
    <t>ค่าวัสดุอุปกรณ์ - โครงการแข่งขันกีฬานักเรียนองค์กรปกครองส่วนท้องถิ่นแห่งประเทศไทย</t>
  </si>
  <si>
    <t>ค่าจ้างเหมารถยนต์ - โครงการแข่งขันกีฬานักเรียนองค์กรปกครองส่วนท้องถิ่นแห่งประเทศไทย</t>
  </si>
  <si>
    <t>ค่าจ้างเหมารถยนต์ - โครงการจัดงานร่วมงานลอยกระทง เผาเทียนเล่นไฟ</t>
  </si>
  <si>
    <t>ค่าวัสดุอุปกรณ์ - โครงการจัดงานร่วมงานลอยกระทง เผาเทียนเล่นไฟ</t>
  </si>
  <si>
    <t>ค่าวัสดุยานพาหนะและขนส่ง</t>
  </si>
  <si>
    <t>ค่าครุภัณฑ์ยานพาหนะและขนส่ง - เงินฝากเงินทุนหมุนเวียน</t>
  </si>
  <si>
    <t>ค่าจ้างเหมาซ่อมแซมครุภัณฑ์คอมพิวเตอร์</t>
  </si>
  <si>
    <t>ค่าวัสดุไฟฟ้าและวิทยุ</t>
  </si>
  <si>
    <t>ค่าวัสดุก่อสร้าง</t>
  </si>
  <si>
    <t>ค่าวัสดุอื่น</t>
  </si>
  <si>
    <t>อู่ออดการช่าง</t>
  </si>
  <si>
    <t>ศรีทองพานิช</t>
  </si>
  <si>
    <t>เรือนแก้วผ้าม่าน</t>
  </si>
  <si>
    <t>ร้านบ้านช้างโพสต์</t>
  </si>
  <si>
    <t>ห้างหุ้นส่วนจำกัด ดีดี ดีไซน์ 189</t>
  </si>
  <si>
    <t>ร้านอักษรอังกฤษดีไซน์</t>
  </si>
  <si>
    <t>ร้านรุ่งโรจน์</t>
  </si>
  <si>
    <t>นายมนัส เจริญสุข</t>
  </si>
  <si>
    <t>นายธนพนธ์ หนูรักษ์</t>
  </si>
  <si>
    <t>นางบุญช่วย แก้วผา</t>
  </si>
  <si>
    <t>นางละออ เจริญสุข</t>
  </si>
  <si>
    <t>นายประสาน คีมทอง</t>
  </si>
  <si>
    <t>อู่ช่างเกตุ</t>
  </si>
  <si>
    <t>ร้านชูชาติมอเตอร์</t>
  </si>
  <si>
    <t>ร้านประสงค์พาณิชย์</t>
  </si>
  <si>
    <t>นางสาวสุวิมล วงค์เกตุ</t>
  </si>
  <si>
    <t>ร้านสวรรคโลกการยาง</t>
  </si>
  <si>
    <t>เล็กเครื่องจักรกล</t>
  </si>
  <si>
    <t>ณรงค์พันธุ์ไม้</t>
  </si>
  <si>
    <t>นายธนกร เมืองศรี</t>
  </si>
  <si>
    <t>ห้างหุ้นส่วนจำกัด  กันต์กล้า159</t>
  </si>
  <si>
    <t>ประจำเดือน พฤศจิกายน 2560</t>
  </si>
  <si>
    <t>ค่าจ้างเหมาบริการบุคคลภายนอก</t>
  </si>
  <si>
    <t>ค่าครุภัณฑ์งานบ้านงานครัว - ผ้าม่านพร้อมอุปกรณ์ติดตั้ง</t>
  </si>
  <si>
    <t>ค่าจ้างเหมาจัดทำปฏิทิน</t>
  </si>
  <si>
    <t>ค่าครุภัณฑ์ไฟฟ้าและวิทยุ - เครื่องควบคุมไมค์จำนวน 1 เครื่อง</t>
  </si>
  <si>
    <t>ค่าครุภัณฑ์ไฟฟ้าและวิทยุ - ตู้ลำโพงขนาด 8 นิ้ว ติดเพดานจำนวน 6 ตัว</t>
  </si>
  <si>
    <t>ค่าจ้างเหมาถ่ายเอกสาร</t>
  </si>
  <si>
    <t>ค่าวัสดุอุปกรณ์ - โครงการแข่งขันความเป็นเลิศทางวิชาการ</t>
  </si>
  <si>
    <t>ค่าครุภัณฑ์การศึกษา - โต๊ะ พร้อมเก้าอี้ อนุบาล  จำนวน  10  ชุด โรงเรียนเทศบาลแป้นจันทร์กระจ่าง</t>
  </si>
  <si>
    <t>ค่าวัสดุอุปกรณ์ - โครงการป้องกันและควบคุมโรคไข้เลือดออก</t>
  </si>
  <si>
    <t>ค่าครุภัณฑ์การเกษตร - เครื่องขุดหลุมดิน  จำนวน 1 ตัว</t>
  </si>
  <si>
    <t>ค่าวัสดุการเกษตร</t>
  </si>
  <si>
    <t>ค่าวัสดุเครื่องแต่งกาย</t>
  </si>
  <si>
    <t>ค่าวัสดุจราจร</t>
  </si>
  <si>
    <t>นางวิลาวัลย์ พุ่มพ่วง</t>
  </si>
  <si>
    <t>นายสุคนธ์ มีชื่อ</t>
  </si>
  <si>
    <t>โรงพิมพ์อาสารักษาดินแดน กรมการปกครอง</t>
  </si>
  <si>
    <t>ร้านประดิษฐ์สแตนเลส</t>
  </si>
  <si>
    <t>ประดับยนต์</t>
  </si>
  <si>
    <t>ร้านบุษบาบัน</t>
  </si>
  <si>
    <t>ร้านดวงแอร์ &amp; แซทเทลไลท์</t>
  </si>
  <si>
    <t>ร้านเรียนเขียนอ่าน</t>
  </si>
  <si>
    <t>ริโก้ (ประเทศไทย) จำกัด</t>
  </si>
  <si>
    <t>ร้านยิ้มยิ้มช๊อป</t>
  </si>
  <si>
    <t>ห้างหุ้นส่วนจำกัด พิษณุโลกพีเอล (สาขา1)</t>
  </si>
  <si>
    <t>นายอนุชาติ ตริตรอง</t>
  </si>
  <si>
    <t>ร้านเนวี เฮาส์</t>
  </si>
  <si>
    <t>บริษัท ซีทีซี มิวสิคเฮ้าส์ จำกัด</t>
  </si>
  <si>
    <t>โรงพิมพ์ พนมการพิมพ์</t>
  </si>
  <si>
    <t>สินเจริญพาณิชย์</t>
  </si>
  <si>
    <t>ร้านอาร์ท คัลเลอร์</t>
  </si>
  <si>
    <t>นางมาลี พุ่มศิโร</t>
  </si>
  <si>
    <t>ร้านอนงค์ยนต์การ</t>
  </si>
  <si>
    <t>ห้างหุ้นส่วนจำกัด สวรรค์การยาง</t>
  </si>
  <si>
    <t>ประจำเดือน ธันวาคม 2560</t>
  </si>
  <si>
    <t>ค่าวัสดุอุปกรณ์ - โครงการส่งเสริมการท่องเที่ยวเมืองสวรรคโลก</t>
  </si>
  <si>
    <t>ค่าวัสดุอุปกรณ์ - โครงการศาลหลักเมือง</t>
  </si>
  <si>
    <t>ค่าจ้างเหมาเครื่องขยายเสียง - โครงการศาลหลักเมือง</t>
  </si>
  <si>
    <t>ค่าจ้างเหมาจัดทำป้ายไวนิล</t>
  </si>
  <si>
    <t>ค่าครุภัณฑ์สำนักงาน - เครื่องทำลายเอกสาร  จำนวน 1  เครื่อง</t>
  </si>
  <si>
    <t>ค่าจ้างเหมาซ่อมแซมครุภัณฑ์สำนักงาน</t>
  </si>
  <si>
    <t>ค่าวัสดุอุปกรณ์ - โครงการพัฒนาคุณภาพครู</t>
  </si>
  <si>
    <t>ค่าวัสดุอุปกรณ์ - โครงการจัดงานฉลองวันเด็กแห่งชาติ</t>
  </si>
  <si>
    <t>ค่าครุภัณฑ์ดนตรีและนาฏศิลป์ - เครื่องผสมสัญญาณเสียง</t>
  </si>
  <si>
    <t>ค่าวัสดุอุปกรณ์ - โครงการตรวจคัดกรองสุขภาพผู้สูงอายุ</t>
  </si>
  <si>
    <t>ค่าวัสดุอุปกรณ์ - โครงการเฝ้าระวังป้องกันและควบคุมโรคไข้หวัดนก</t>
  </si>
  <si>
    <t>ค่าวัสดุอุปกรณ์ - โครงการป้องกันและควบคุมโรคพิษสุนัขบ้า</t>
  </si>
  <si>
    <t>ค่าวัสดุอุปกรณ์ - โครงการตรวจคัดกรองความเสี่ยงโรคความดันโลหิตสูง เบาหวานในประชาชนอายุ 35 ปีขึ้นไป</t>
  </si>
  <si>
    <t>ค่าวัสดุอุปกรณ์ - โครงการประชาคมแผนชุมชนและเทศบาลเคลื่อนที่ ประจำปี 2561</t>
  </si>
  <si>
    <t>นายสมคิด ศรัทธา</t>
  </si>
  <si>
    <t>ร้านเจริญกิจเครื่องกรองน้ำเซลล์แอนด์เซอร์วิส</t>
  </si>
  <si>
    <t>บริษัท ยูนิตี้ ไอที ซิลเต็ม จำกัด</t>
  </si>
  <si>
    <t>ร้านเหมือนฝันเฟอร์นิเจอร์</t>
  </si>
  <si>
    <t>บริษัท กสท โทรคมนาคม จำกัด (มหาชน)</t>
  </si>
  <si>
    <t>บริษัท ดีดีที อินเตอร์เนชั่นแนล จำกัด</t>
  </si>
  <si>
    <t>ร้านเกษตรรุ่งเรือง</t>
  </si>
  <si>
    <t>ร้านนานาถ้วยรางวัล</t>
  </si>
  <si>
    <t>นางสาวจำเริญ สุภา</t>
  </si>
  <si>
    <t>นางประสม เติมเสริม</t>
  </si>
  <si>
    <t>นายนิพนธ์ ปัตตะพงศ์</t>
  </si>
  <si>
    <t>ร้าน ติงกิ้งอิงค์ ซัพพลาย</t>
  </si>
  <si>
    <t>ร้านปัญญาพาณิชย์</t>
  </si>
  <si>
    <t>อุดมคอนกรีต</t>
  </si>
  <si>
    <t>ร้านเจริญพานิช</t>
  </si>
  <si>
    <t>ร้านพิษณุโลกเครื่องชั่ง</t>
  </si>
  <si>
    <t>ประจำเดือน มกราคม 2561</t>
  </si>
  <si>
    <t>ค่าจ้างเหมาจัดทำอาหารฯ</t>
  </si>
  <si>
    <t>ค่าวัสดุอุปกรณ์ - โครงการวันพ่อขุนรามคำแหงมหาราช</t>
  </si>
  <si>
    <t>ค่าวัสดุโฆษณาและเผยแพร่</t>
  </si>
  <si>
    <t>ค่าครุภัณฑ์สำนักงาน - เก้าอี้ปรับระดับได้ จำนวน 1 ตัว</t>
  </si>
  <si>
    <t>ค่าครุภัณฑ์สำนักงาน - เครื่องโทรศัพท์ประจำสำนักงานแบบใส่ซิมจำนวน 10 เครื่อง</t>
  </si>
  <si>
    <t>ค่าครุภัณฑ์สำนักงาน - ชุดรับแขก โซฟาหลุยใหญ่  8 ชิ้น ลายฉลุ จำนวน  1 ชุด</t>
  </si>
  <si>
    <t>ค่าครุภัณฑ์สำนักงาน - เครื่องปรับอากาศแบบแยกส่วน  จำนวน 2 เครื่อง</t>
  </si>
  <si>
    <t>ค่าครุภัณฑ์โฆษณาและเผยแพร่ - เครื่องบันทึกภาพกล้องวงจรปิด 16 ช่อง  จำนวน  1  เครื่อง</t>
  </si>
  <si>
    <t>ค่าครุภัณฑ์สำนักงาน - เครื่องถ่ายเอกสาร Multifunction  จำนวน 1 เครื่อง</t>
  </si>
  <si>
    <t>ค่าวัสดุอุปกรณ์ - โครงการสนับสนุนค่าใช้จ่ายการบริหารสถานศึกษา ฎ.เจ้าภาพระดับกลุ่มจังหวัดในการประชุมคณะกรรมการประสานงานระดับกลุ่มจังหวัด</t>
  </si>
  <si>
    <t>ค่าครุภัณฑ์สำนักงาน - เครื่องโทรศัพท์ภายใน  จำนวน 1 เครื่อง</t>
  </si>
  <si>
    <t>ค่าจ้างเหมาซ่อมแซมครุภัณฑ์ฯ</t>
  </si>
  <si>
    <t>นายพิชิต อินดำรงค์</t>
  </si>
  <si>
    <t>นางสาวสมใจ  ผลเพิ่ม</t>
  </si>
  <si>
    <t>ห้างหุ้นส่วนจำกัด นิวแลนด์ สวรรคโลก</t>
  </si>
  <si>
    <t>ร้าน เอส เอส แอนด์ เค เทคโนโลยีส์</t>
  </si>
  <si>
    <t>ร้าน ส.การยนต์ แมชีนเนอรี่ แอนด์ ดี</t>
  </si>
  <si>
    <t>นายวัชระ ดวงดาว</t>
  </si>
  <si>
    <t>บ้านช้างโฆษณาการพิมพ์</t>
  </si>
  <si>
    <t>ร้านนิตยา</t>
  </si>
  <si>
    <t>นางนิยม พูลรักษ์</t>
  </si>
  <si>
    <t>นางรัชนี ฉันทะนิตย์</t>
  </si>
  <si>
    <t>ค่าอาหารเสริม (นม)</t>
  </si>
  <si>
    <t>องค์การส่งเสริมกิจการโคนมแห่งประเทศไทย จังหวัดเชียงใหม่</t>
  </si>
  <si>
    <t>สวรรคโลก แอร์ ซาวด์</t>
  </si>
  <si>
    <t>ร้านเดชยุทธพรการช่าง (สวรรคโลกเมทัลชีท)</t>
  </si>
  <si>
    <t>บริษัท สุโขทัยฮกอันตึ๊งอะไหล่และบริการ จำกัด</t>
  </si>
  <si>
    <t>รุ่งโรจน์</t>
  </si>
  <si>
    <t>อู่วีระการช่าง</t>
  </si>
  <si>
    <t>ประจำเดือน กุมภาพันธ์ 2561</t>
  </si>
  <si>
    <t>ค่าจ้างเหมาบริการ</t>
  </si>
  <si>
    <t>ค่าจ้างเหมาทำอาหารฯ</t>
  </si>
  <si>
    <t>โครงการปรับปรุงหลังคา(อาคารกองสวัสดิการสังคม)</t>
  </si>
  <si>
    <t>ค่าครุภัณฑ์ไฟฟ้าและวิทยุ - ลำโพงติดเพดาน ขนาด 8 นิ้ว จำนวน 3   ตัว</t>
  </si>
  <si>
    <t>ค่าครุภัณฑ์โฆษณาและเผยแพร่ - จอรับภาพ ชนิดแขวนมือดึง พร้อมติดตั้ง   จำนวน 1  ชุด  เป็นเงิน  8,000  บาท</t>
  </si>
  <si>
    <t>ค่าครุภัณฑ์โฆษณาและเผยแพร่ - กล้องถ่ายวีดีโอ  จำนวน  1  ตัว</t>
  </si>
  <si>
    <t>ค่าครุภัณฑ์การเกษตร - ปั๊มน้ำขนาด 4x4 นิ้ว  แบบ 2 ใบพัด  ใช้สายพาน  จำนวน  3  ตัว</t>
  </si>
  <si>
    <t>ค่าวัสดุอุปกรณ์ - โครงการลานวัฒนธรรม</t>
  </si>
  <si>
    <t>ค่าวัสดุอุปกรณ์ - โครงการจัดงานประเพณีสงกรานต์และเทศกาลอาหารเมืองสวรรคโลก</t>
  </si>
  <si>
    <t>ค่าวัสดุอุปกรณ์ - โครงการอนามัยเด็กวัยเรียนและเยาวชน</t>
  </si>
  <si>
    <t>ค่าครุภัณฑ์งานบ้านงานครัว - เครื่องตัดหญ้าแบบสะพายบ่า ขนาดเครื่องยนสต์ 2 จังหวะ  จำนวน 20 เครื่อง</t>
  </si>
  <si>
    <t>นางเหนียม ห้าวหาญ</t>
  </si>
  <si>
    <t>นายประจวบ เหล็กเพชร</t>
  </si>
  <si>
    <t>ร้านพราวฟ้า</t>
  </si>
  <si>
    <t>นางสาวเบญจมาพร ดวงอุปะ</t>
  </si>
  <si>
    <t>ห้างหุ้นส่วนจำกัด พี.ยู.ดี.มีเดีย</t>
  </si>
  <si>
    <t>ร้านฮี้พาณิชย์</t>
  </si>
  <si>
    <t>นางสาวสถาพร แซ่โค้ว</t>
  </si>
  <si>
    <t>นายมนัส คันธนา</t>
  </si>
  <si>
    <t>นางสาวจันตรี มิ่งศิริรัตน์</t>
  </si>
  <si>
    <t>นายพิพัฒน์พงศ์   พลชนะ</t>
  </si>
  <si>
    <t>ร้านสวรรคโลกแอร์ซาวด์</t>
  </si>
  <si>
    <t>ศิริชัยพาณิชย์</t>
  </si>
  <si>
    <t>ประจำเดือน มีนาคม 2561</t>
  </si>
  <si>
    <t>ค่าวัสดุอุปกรณ์ - โครงการจัดกิจกรรมวันท้องถิ่นไทย</t>
  </si>
  <si>
    <t>ค่าครุภัณฑ์สำนักงาน - ตู้เหล็กกระจกบานเลื่อนแบบ 2 ชั้น จำนวน 1 ตู้</t>
  </si>
  <si>
    <t>ค่าครุภัณฑ์โฆษณาและเผยแพร่ - กล้องวงจรปิดพร้อมอุปกรณ์และติดตั้ง</t>
  </si>
  <si>
    <t>ค่าครุภัณฑ์อื่น - กล่องไฟประชาสัมพันธ์ ข้อมูลสถานที่ท่องเที่ยว</t>
  </si>
  <si>
    <t>ค่าครุภัณฑ์สำนักงาน - ตู้เก็บเอกสาร แบบรางเลื่อน ชนิด 6 ตู้ จำนวน 1 ชุด</t>
  </si>
  <si>
    <t>ค่าวัสดุอุปกรณ์ - โครงการอบรมความปลอดภัยด้านการจราจรให้กับพนักงานขับรถรับ-ส่งนักเรียนในสังกัด</t>
  </si>
  <si>
    <t>ค่าวัสดุอุปกรณ์ - โครงการร่วมงานวันหมากม่วงหมากปราง</t>
  </si>
  <si>
    <t>ค่าจ้างเหมาเครื่องเสียง - โครงการลานวัฒนธรรม</t>
  </si>
  <si>
    <t>ค่าจ้างเหมาเครื่องเสียง - โครงการจัดงานประเพณีสงกรานต์และเทศกาลอาหารเมืองสวรรคโลก</t>
  </si>
  <si>
    <t>ค่าวัสดุอุปกรณ์ - โครงการสานสัมพันธ์บ้านและศูนย์พัฒนาเด็กเล็ก</t>
  </si>
  <si>
    <t>ค่าจ้างเหมาถ่ายเอกสาร - โครงการอาหารปลอดภัยใส่ใจผู้บริโภค</t>
  </si>
  <si>
    <t>ค่าวัสดุอุปกรณ์ - โครงการควบคุมโรคติดต่อและสร้างเสริมสุขภาพในศูนย์พัฒนาเด็กเล็กอย่างต่อเนื่องยั่งยืน</t>
  </si>
  <si>
    <t>ค่าวัสดุอุปกรณ์ - โครงการควบคุมและป้องกันโรควัณโรค</t>
  </si>
  <si>
    <t>ค่าวัสดุอุปกรณ์ - โครงการ อย.น้อยในโรงเรียน</t>
  </si>
  <si>
    <t>ค่าวัสดุอุปกรณ์ - โครงการอาหารปลอดภัยใส่ใจผู้บริโภค</t>
  </si>
  <si>
    <t>ค่าวัสดุสำนักงาน - โครงการ อย.น้อยในโรงเรียน</t>
  </si>
  <si>
    <t>ค่าวัสดุอุปกรณ์ - โครงการตรุษสงกรานต์ สืบสานประเพณีไทย    
ใส่ใจผู้สูงอายุ</t>
  </si>
  <si>
    <t>ค่าจ้างเหมารถเทเลอร์</t>
  </si>
  <si>
    <t>ค่าครุภัณฑ์อื่น - เลื่อยโซ่ แบบสั้น  จำนวน  2  ชุด  เป็นเงิน  30,000  บาท</t>
  </si>
  <si>
    <t>นางสาววินัส ธรรมสอน</t>
  </si>
  <si>
    <t>บริษัท เอส.เค.โอ เอ เซ็นเตอร์ จำกัด</t>
  </si>
  <si>
    <t>ห้างหุ้นส่วนจำกัด ไจแอนท์ เคมีคอล แอนด์เซอร์วิส</t>
  </si>
  <si>
    <t>ไพฑูรย์จักรยานยนต์</t>
  </si>
  <si>
    <t>ร้านครูอิ่ม</t>
  </si>
  <si>
    <t>ร้านเดชการช่าง</t>
  </si>
  <si>
    <t>นางสาวภัทรา สายวัตร</t>
  </si>
  <si>
    <t>ร้านดวงแอร์ แอนด์ แซทเทลไลท์</t>
  </si>
  <si>
    <t>ประจำเดือน เมษายน 2561</t>
  </si>
  <si>
    <t>ค่าครุภัณฑ์โฆษณาและเผยแพร่ - กล้องถ่ายภาพ ระบบดิจิตอลความละเอียด 16 ล้านพิกเซล จำนวน 1  ตัว</t>
  </si>
  <si>
    <t>ค่าครุภัณฑ์งานบ้านงานครัว - ตู้เย็น ขนาด 7 คิวบิกฟุต   จำนวน  1  เครื่อง</t>
  </si>
  <si>
    <t>ค่าวัสดุเครื่องดับเพลิง</t>
  </si>
  <si>
    <t>ค่าครุภัณฑ์การศึกษา - เครื่องเล่นสนามกลางแจ้ง โรงเรียนเทศบาลแป้นจันทร์กระจ่าง</t>
  </si>
  <si>
    <t>ค่าวัสดุอุปกรณ์ - โครงการจัดการขยะแบบชุมชนมีส่วนร่วม</t>
  </si>
  <si>
    <t>ค่าวัสดุอุปกรณ์ - โครงการเสริมสร้างความเข้มแข็งชุมชนในการป้องกัน
และแก้ไขปัญหายาเสพติด</t>
  </si>
  <si>
    <t>ค่าวัสดุอุปกรณ์ - โครงการพัฒนารูปแบบเชิงระบบในการดูแลบกพร่องการเรียนรู้จากภาวะทางสมองในสถานศึกษาแลุชุมชนในเขตเทศบาลเมืองสวรรคโลก</t>
  </si>
  <si>
    <t>ค่าวัสดุอุปกรณ์ - โครงการส่งเสริมและพัฒนาอาชีพเยาวชน สตรีผู้สูงอายุ และผู้ด้อยโอกาส</t>
  </si>
  <si>
    <t>ประจำเดือน พฤษภาคม 2561</t>
  </si>
  <si>
    <t>ค่าวัสดุอุปกรณ์ - โครงการสวรรคโลกฟุตซอลคัพ ประเภทเยาวชน</t>
  </si>
  <si>
    <t>บริษัท อิสนันท์ จำกัด</t>
  </si>
  <si>
    <t>ห้างหุ้นส่วนจำกัด ทรงคุณการโยธา (1988)</t>
  </si>
  <si>
    <t>บริษัท เอ็มดี ทรัค เอ็นจิเนียริ่ง จำกัด</t>
  </si>
  <si>
    <t>พี.แอนด์.แอล</t>
  </si>
  <si>
    <t>นางบำเพ็ญ หล่อหลอม</t>
  </si>
  <si>
    <t>ร้านสอนพานิช</t>
  </si>
  <si>
    <t>ร้านแสงสวรรค์ฟาร์มาซี</t>
  </si>
  <si>
    <t>ร้านสวรรคโลก คอมพิวเตอร์</t>
  </si>
  <si>
    <t>นางเรียม  อยู่สุข</t>
  </si>
  <si>
    <t>ภนารัตน์พาณิชย์</t>
  </si>
  <si>
    <t>รุ่งนภา ผ้าม่าน</t>
  </si>
  <si>
    <t>อินดำรงค์</t>
  </si>
  <si>
    <t>ร้าน น.การไฟฟ้า</t>
  </si>
  <si>
    <t>ร้านประดับยนต์</t>
  </si>
  <si>
    <t>ดีที เซอร์วิส แอนด์ ซัพพลาย</t>
  </si>
  <si>
    <t>ศรีสัชโอเอ</t>
  </si>
  <si>
    <t>ประจำเดือน มิถุนายน 2561</t>
  </si>
  <si>
    <t>ค่าครุภัณฑ์สำนักงาน - โต๊ะอเนกประสงค์  จำนวน  50  ชุด</t>
  </si>
  <si>
    <t>ค่าครุภัณฑ์สำนักงาน - ตู้เหล็กเก็บเอกสารกระจกบานเลื่อน จำนวน  1  หลัง</t>
  </si>
  <si>
    <t>ค่าครุภัณฑ์สำนักงาน - ตู้เหล็กแบบ 2 บาน  จำนวน  1  หลัง</t>
  </si>
  <si>
    <t>ค่าครุภัณฑ์คอมพิวเตอร์ - คอมพิวเตอร์สำหรับงานประมวลผลแบบที่ 2 (จอภาพไม่น้อยกว่า 19 นิ้ว) จำนวน 1 ชุด</t>
  </si>
  <si>
    <t>ค่าครุภัณฑ์คอมพิวเตอร์ - คอมพิวเตอร์ สำหรับงานประมวลผลแบบที่ 1  จำนวน  1  เครื่อง</t>
  </si>
  <si>
    <t>ค่าครุภัณฑ์คอมพิวเตอร์ - เครื่องพิมพ์ชนิดเลเซอร์ หรือชนิด LED ขาวดำ ชนิด Network แบบที่ 1 (27 หน้า/นาที)  จำนวน  1  เครื่อง</t>
  </si>
  <si>
    <t>ค่าครุภัณฑ์คอมพิวเตอร์ - เครื่องสำรองไฟฟ้า  ขนาด 800 VA   จำนวน  1  เครื่อง</t>
  </si>
  <si>
    <t>ค่าครุภัณฑ์สำนักงาน - โต๊ะทำงานเหล็กพร้อมเก้าอี้  จำนวน 1 ชุด</t>
  </si>
  <si>
    <t>ค่าวัสดุอุปกรณ์ - ค่าใช้จ่ายในการรณรงค์ป้องกันยาเสพติดในสถานศึกษา</t>
  </si>
  <si>
    <t>ค่าวัสดุอุปกรณ์ - โครงการแข่งขันตะกร้อ</t>
  </si>
  <si>
    <t>ค่าวัสดุอุปกรณ์ - โครงการแข่งขันทักษะทางวิชาการ ระดับภาคเหนือ</t>
  </si>
  <si>
    <t>ค่าวัสดุอุปกรณ์ - โครงการฟื้นฟูและพัฒนาศักยภาพผู้พิการโดยชุมชนมีส่วนร่วม</t>
  </si>
  <si>
    <t>ค่าวัสดุอุปกรณ์ - โครงการป้องกันและควบคุมโรคเอดส์</t>
  </si>
  <si>
    <t>ค่าวัสดุอุปกรณ์  โครงการป้องกันและควบคุมโรคเอดส์</t>
  </si>
  <si>
    <t>ค่าครุภัณฑ์คอมพิวเตอร์ - เครื่องคอมพิวเตอร์ แบบที่ 2  จำนวน  2  เครื่อง</t>
  </si>
  <si>
    <t>ค่าครุภัณฑ์คอมพิวเตอร์ - เครื่องพิมพ์แบบฉีดหมึก พร้อมติดตั้งถังหมึกพิมพ์  จำนวน  2 เครื่อง</t>
  </si>
  <si>
    <t>ค่าครุภัณฑ์คอมพิวเตอร์ - เครื่องสำรองไฟ 800 VA จำนวน  2  เครื่อง</t>
  </si>
  <si>
    <t>ค่าครุภัณฑ์คอมพิวเตอร์ - คอมพิวเตอร์โน๊ตบุ๊ค สำหรับประมวลผล(แบบที่ 1)  จำนวน 2 เครื่อง</t>
  </si>
  <si>
    <t>ค่าครุภัณฑ์สำนักงาน - โต๊ะทำงานเหล็กพร้อมเก้าอี้  จำนวน  1  ชุด</t>
  </si>
  <si>
    <t>ค่าครุภัณฑ์สำนักงาน - โต๊ะทำงานเหล็กพร้อมเก้าอี้ จำนวน 1 ชุด</t>
  </si>
  <si>
    <t>ห้างหุ้นส่วนจำกัด ไจแอนด์ เคมีคอล แอนด์เซอร์วิส</t>
  </si>
  <si>
    <t>ร้านท่าทองการดับเพลิงและกู้ภัย</t>
  </si>
  <si>
    <t>นางณัฐธยาน์ พรพิสุทธิ์</t>
  </si>
  <si>
    <t>นายเรวัติ เพ็งสุวรรณ</t>
  </si>
  <si>
    <t>นายภพ พุ่มเกตุ</t>
  </si>
  <si>
    <t>ร้านเมืองใหม่ปริ๊น</t>
  </si>
  <si>
    <t>นายอัมพร แสนสุข</t>
  </si>
  <si>
    <t>ประจำเดือน กรกฎาคม 2561</t>
  </si>
  <si>
    <t>ค่าวัสดุอุปกรณ์ - โครงการจัดกิจกรรมเนื่องในวันเฉลิมพระชนมพรรษาสมเด็จพระเจ้าอยู่หัว 66 พรรษา 28 กรกฏาคม 2561</t>
  </si>
  <si>
    <t>ค่าครุภัณฑ์สำนักงาน - เก้าอี้บุนวมแบบขาเหล็กชุบโครเมี่ยมปรับระดับได้มีพนักพิงพร้อมที่ท้าวแขน  จำนวน  4  ตัว</t>
  </si>
  <si>
    <t>ค่าครุภัณฑ์คอมพิวเตอร์ - เครื่องคอมพิวเตอร์สำหรับงานประมวลผล แบบที่ 1  จำนวน  1  เครื่อง</t>
  </si>
  <si>
    <t>ค่าครุภัณฑ์คอมพิวเตอร์ - เครื่องพิมพ์ชนิดเลเซอร์ หรือ ชนิด LED  ขาวดำ  จำนวน  1 เครื่อง</t>
  </si>
  <si>
    <t>ค่าครุภัณฑ์คอมพิวเตอร์ - เครื่องสำรองไฟ  ขนาด 800 AV จำนวน  1  เครื่อง</t>
  </si>
  <si>
    <t>ค่าครุภัณฑ์สำนักงาน - เก้าอี้บุนวมแบบขาชุบโครเมี่ยมปรับระดับได้ มีพนักพิงพร้อมที่ท้าวแขน  จำนวน 2 ตัว</t>
  </si>
  <si>
    <t>ค่าวัสดุอุปกรณ์ - โครงการแข่งขันฟุตบอลประชาชนทั่วไป</t>
  </si>
  <si>
    <t>ค่าครุภัณฑ์สำนักงาน - ชุดโต๊ะม้านั่งรับประทานอาหารสำหรับนักเรียน  จำนวน  45  ชุด</t>
  </si>
  <si>
    <t>ค่าวัสดุอุปกรณ์ - โครงการชุมชนปลอดภัยใส่ใจกฏจราจร</t>
  </si>
  <si>
    <t>ค่าครุภัณฑ์คอมพิวเตอร์ - เครื่องคอมพิวเตอร์สำหรับงานประมวลผล แบบที่ 2  (จอภาพขนาดไม่น้อยกว่า 19 นิ้ว)  จำนวน  1  ชุด</t>
  </si>
  <si>
    <t>ค่าครุภัณฑ์คอมพิวเตอร์ - เครื่องสำรองไฟ ขนาด 800 AV  จำนวน  1  ชุด</t>
  </si>
  <si>
    <t>บริษัท สุโขทัยเทคโนโลยี จำกัด</t>
  </si>
  <si>
    <t>นายอิสระ นิ่มนุ่ม</t>
  </si>
  <si>
    <t>ร้านอิสซี่โฟโต้</t>
  </si>
  <si>
    <t>ร้าน เอ แอนด์ จี คอมพิวเตอร์</t>
  </si>
  <si>
    <t>นายเด่นชัย ตรีเหรา</t>
  </si>
  <si>
    <t>นางน้ำค้าง เพ็งพี</t>
  </si>
  <si>
    <t>นางธัญลักษณ์  กันหา</t>
  </si>
  <si>
    <t>นางอัญชลี ตรีชะวา</t>
  </si>
  <si>
    <t>องค์การส่งเสริมกิจการโคนมแห่งประเทศไทย จังหวัดสุโขทัย</t>
  </si>
  <si>
    <t>นางรัศมี จินดาวงศ์</t>
  </si>
  <si>
    <t>ร้านเก๋คาร์ออดิโอ แอร์ฟิล์ม</t>
  </si>
  <si>
    <t>นายสมาน หลากจิตร์</t>
  </si>
  <si>
    <t>บริษัท เจริญพานิช กรุ๊ป จำกัด</t>
  </si>
  <si>
    <t>ประจำเดือน สิงหาคม 2561</t>
  </si>
  <si>
    <t>ค่าจ้างเหมาซ่อมแซมสำนักงาน</t>
  </si>
  <si>
    <t>ค่าวัสดุอุปกรณ์ - โครงการวันเฉลิมพระชนมพรรษาสมเด็จพระนางเจ้าพระบรมราชินีนาถ</t>
  </si>
  <si>
    <t>ค่าครุภัณฑ์สำนักงาน - เก้าอี้บุนวมพนักพิงสูงขาเหล็กชุบโครเมี่ยม ปรับระดับสูงต่ำได้  จำนวน 2  ตัว</t>
  </si>
  <si>
    <t>ค่าครุภัณฑ์สำนักงาน - โต๊ะทำงาน ขนาด 5 ฟุต  จำนวน  1  ตัว</t>
  </si>
  <si>
    <t>ค่าครุภัณฑ์การเกษตร - เครื่องปั๊มน้ำ  จำนวน  1  เครื่อง</t>
  </si>
  <si>
    <t>ค่าจ้างเหมาซ่อมแซมครุภัณฑ์โฆษณาและเผยแพร่</t>
  </si>
  <si>
    <t>ค่าครุภัณฑ์สำนักงาน - ตู้เหล็กเก็บเอกสารกระจกบานเลื่อน  จำนวน 1 หลัง</t>
  </si>
  <si>
    <t>ค่าครุภัณฑ์คอมพิวเตอร์ - เครื่องพิมพ์ชนิดเลเซอร์ หรือ LED ขาว ดำ  จำนวน 1 เครื่อง</t>
  </si>
  <si>
    <t>ค่าเช่าเครื่องถ่ายเอกสาร</t>
  </si>
  <si>
    <t>ค่าวัสดุอุปกรณ์ - โครงการแข่งขันกีฬากลุ่ม</t>
  </si>
  <si>
    <t>ค่าวัสดุอุปกรณ์ - โครงการเข้าร่วมงานมหกรรมการจัดการศึกษาท้องถิ่นระดับประเทศ</t>
  </si>
  <si>
    <t>ค่าครุภัณฑ์คอมพิวเตอร์ - เครื่องพิมพ์ Multifunction ชนิดเลเซอร์หรือชนิด LED ขาวดำ  จำนวน  1  เครื่อง</t>
  </si>
  <si>
    <t>ค่าครุภัณฑ์ก่อสร้าง - รถขนเลน จำนวน   15  คัน</t>
  </si>
  <si>
    <t>นางสาวรุจิรา ปราศจาก</t>
  </si>
  <si>
    <t>นายอนุรักษ์ จิตรธร</t>
  </si>
  <si>
    <t>ประจำเดือน กันยายน 2561</t>
  </si>
  <si>
    <t>ค่าครุภัณฑ์สำนักงาน - เครื่องปรับอากาศ แบบแยกส่วน  จำนวน  2  เครื่อง</t>
  </si>
  <si>
    <t>ค่าครุภัณฑ์การเกษตร - เครื่องสูบน้ำ  จำนวน  5  เครื่อง</t>
  </si>
  <si>
    <t>ค่าครุภัณฑ์สำนักงาน - โต๊ะทำงานเหล็กพร้อมเก้าอี้  จำนวน 1  ชุด</t>
  </si>
  <si>
    <t>รายงานสรุปการจัดซื้อ/จัดจ้าง  ปีงบประมาณ 2561  (วีธีเฉพาะเจาะจง)</t>
  </si>
  <si>
    <t>วงเงินคงเหลือ</t>
  </si>
  <si>
    <t>รายงานสรุปการจัดซื้อ/จัดจ้าง  ปีงบประมาณ 2561  (วีธี e-bidding)</t>
  </si>
  <si>
    <t>โครงการก่อสร้างอาคารเรียน 3 ชั้น 12 ห้องเรียน โรงเรียนเทศบาลเมืองสวรรคโลก</t>
  </si>
  <si>
    <t>โครงการก่อสร้างเสาธงพร้อมฐาน โรงเรียนเทศบาลแป้นจันทร์กระจ่าง</t>
  </si>
  <si>
    <t>หจก.ทรายทองอุดมทรัพย์</t>
  </si>
  <si>
    <t>โครงการก่อสร้างระบบระบายน้ำถนนวังไม้ขอน ตั้งแต่ถนนวังไม้ขอน ซอย 1 ถึงซอยคลองยายไหม</t>
  </si>
  <si>
    <t>หจก.โชติชานนท์</t>
  </si>
  <si>
    <t>โครงการถมดินเสริมคันดินขอบบ่อบำบัดน้ำเสีย ศูนย์กำจัดขยะถูกหลักสุขาภิบาลเทศบาลเมืองสวรรคโลก</t>
  </si>
  <si>
    <t>หจก.เอกสิทธิเอ็นจิเนียริ่ง</t>
  </si>
  <si>
    <t>โครงการก่อสร้างหลังคาคลุมลานจอดรถ</t>
  </si>
  <si>
    <t xml:space="preserve">ร้านเดชยุทธพรการช่าง </t>
  </si>
  <si>
    <t>บริษัท รุ่งโรจน์ 1993 จำกัด</t>
  </si>
  <si>
    <t>ร้านลีลาวดี</t>
  </si>
  <si>
    <t>ร้าน อาร์ พี พี เทรดดิ้ง</t>
  </si>
  <si>
    <t>นายระนอง บำเพ็ญ</t>
  </si>
  <si>
    <t>ค่าวัสดุอุปกรณ์ โครงการวันเทศบาล</t>
  </si>
  <si>
    <t>ค่าครุภัณฑ์คอมพิวเตอร์ - เครื่องสำรองไฟฟ้าคอมพิวเตอร์ ขนาด 800 VA จำนวน 2 เครื่อง</t>
  </si>
  <si>
    <t xml:space="preserve">ค่าครุภัณฑ์คอมพิวเตอร์ - เครื่องคอมพิวเตอร์สำหรับงานสำนักงาน * (จอขนาดไม่น้อยกว่า 19 นิ้ว) ราคา  16,000  บาท  จำนวน 2 เครื่อง
</t>
  </si>
  <si>
    <t>ค่าครุภัณฑ์คอมพิวเตอร์ - เครื่องพิมพ์ชนิดเลเซอร์   จำนวน 2 เครื่อง</t>
  </si>
  <si>
    <t>ค่าครุภัณฑ์ไฟฟ้าและวิทยุ - เครื่องขยายเสียงพร้อมติดตั้งห้องประชุมเรืองฤทธิ์  จำนวน  1  ชุด</t>
  </si>
  <si>
    <t>ค่าครุภัณฑ์คอมพิวเตอร์ - เครื่องพิมพ์ Multifuntion แบบฉีดหมึก (Inkjet) จำนวน 2 ตัว</t>
  </si>
  <si>
    <t>ค่าครุภัณฑ์สำนักงาน - โทรศัพท์ภายในแบบไร้สาย จำนวน 2  ชุด</t>
  </si>
  <si>
    <t>ค่าครุภัณฑ์คอมพิวเตอร์ - เครื่องพิมพ์ แบบฉีดหมึก (Inkjet)</t>
  </si>
  <si>
    <t>ค่าครุภัณฑ์คอมพิวเตอร์ - เครื่องคอมพิวเตอร์สำหรับประมวลผล(แบบที่ 2) จำนวน 5 เครื่อง</t>
  </si>
  <si>
    <t>ค่าครุภัณฑ์คอมพิวเตอร์ - เครื่องพิมพ์ชนิดเลเซอร์  จำนวน 1 เครื่อง</t>
  </si>
  <si>
    <t>ค่าครุภัณฑ์คอมพิวเตอร์ - เครื่องพิมพ์ Multifunction แบบฉีดหมึก จำนวน 1 เครื่อง</t>
  </si>
  <si>
    <t>ค่าครุภัณฑ์คอมพิวเตอร์ - เครื่องสำรองไฟ(คอมพิวเตอร์) จำนวน 1 เครื่อง</t>
  </si>
  <si>
    <t>ค่าครุภัณฑ์คอมพิวเตอร์ - เครื่องพิมพ์ชนิด Multifunction ฉีดหมึก จำนวน 1 เครื่อง</t>
  </si>
  <si>
    <t>ค่าครุภัณฑ์คอมพิวเตอร์ - คอมพิวเตอร์โน๊ตบุ๊ค จำนวน 1 เครื่อง</t>
  </si>
  <si>
    <t>ค่าครุภัณฑ์คอมพิวเตอร์ - เครื่องคอมพิวเตอร์แบบประมวลแบบ 2 จำนวน 1 ชุด</t>
  </si>
  <si>
    <t>ค่าวัสดุอุปกรณ์ - โครงการอบรมหลักสูตรการศึกษาขั้นพื้นฐาน</t>
  </si>
  <si>
    <t>ค่าครุภัณฑ์คอมพิวเตอร์ - เครื่องพิมพ์ Maltifunetion แบบฉีดหมึก (Inkjet) จำนวน 2 เครื่อง</t>
  </si>
  <si>
    <t>ค่าครุภัณฑ์คอมพิวเตอร์ - เครื่องพิมพ์ Multifunction ชนิดเลเซอร์หรือ LED ขาวดำ จำนวน 1 เครื่อง</t>
  </si>
  <si>
    <t>ค่าวัสดุอุปกรณ์ - โครงการอนามัยแม่และเด็กและการส่งเสริมพัฒนาการเด็กแรกเกิด - 2 ปี</t>
  </si>
  <si>
    <t>ค่าวัสดุอุปกรณ์ - โครงการคลินิคเบาหวาน - ความดันโลหิตสูง ใกล้บ้านใกล้ใจ</t>
  </si>
  <si>
    <t>ค่าครุภัณฑ์คอมพิวเตอร์ - เครื่องคอมพิวเตอร์ สำนักงานประมวลผลแบบที่ 1 จอขนาดไม่น้อยกว่า 19 นิ้ว</t>
  </si>
  <si>
    <t>ค่าครุภัณฑ์คอมพิวเตอร์ - เครื่องสำรองไฟ</t>
  </si>
  <si>
    <t>ค่าครุภัณฑ์คอมพิวเตอร์ - เครื่องคอมพิวเตอร์สำหรับงานประมวลผลแบบที่ 2 (จอภาพขนาดไม่น้อยกว่า 19 นิ้ว) จำนวน 1 ชุด</t>
  </si>
  <si>
    <t>ค่าครุภัณฑ์คอมพิวเตอร์ - เครื่องสำรองไฟขนาด 800 VA จำนวน 1 เครื่อง</t>
  </si>
  <si>
    <t>ค่าครุภัณฑ์คอมพิวเตอร์ - เครื่องพิมพ์ Multifunction ชนิดเลเซอร์หรือชนิด LED ขาวดำ จำนวน 1 เครื่อง</t>
  </si>
  <si>
    <t>โครงการก่อสร้างระบบระบายน้ำ แยกถนนสวัสติการาม ข้างบ้านเลขที่ 74</t>
  </si>
  <si>
    <t>โครงการก่อสร้างถนน ค.ส.ล. ซอยต้นขี้เหล็ก</t>
  </si>
  <si>
    <t>โครงการก่อสร้างถนน ค.ส.ล. แยกถนนวังไม้ขอน ข้างบ้านนางเชิง ฉันทะนิต</t>
  </si>
  <si>
    <t>โครงการก่อสร้างถนน ค.ส.ล.แยกถนนประชาราษฎร์ ข้างบ้านเลขที่ 27/2(นายจรูญ  อ่อนทอง)</t>
  </si>
  <si>
    <t>โครงการก่อสร้างถนน ค.ส.ล.  ซอยร่มเย็น แยกข้างบ้านเลขที่ 37/1</t>
  </si>
  <si>
    <t>ก่อสร้างโรงเรือนกักเก็บขยะอันตรายในศูนย์กำจัดขยะฯ</t>
  </si>
  <si>
    <t>บริษัท เล็กทวีก่อสร้าง จำกัด</t>
  </si>
  <si>
    <t>โครงการปรับปรุงลาน ค.ส.ล. เพื่อจำหน่ายสินค้าฯ</t>
  </si>
  <si>
    <t>โครงการปรับปรุงซ่อมแซมผิวจราจรด้วยยาง Paraฯ ถ.หน้าสถานีรถไฟฯ</t>
  </si>
  <si>
    <t>หจก. ทรงคุณการโยธา (1988)</t>
  </si>
  <si>
    <t>โครงการก่อสร้างถนน ค.ส.ล. ถนนประชาสรรค์ เชื่อมต่อเทศบาลตำบลในเมือง</t>
  </si>
  <si>
    <t>หจก. ทรายทองอุดมทรัพย์</t>
  </si>
  <si>
    <t>หจก.นวภูมิการช่าง</t>
  </si>
  <si>
    <t>โครงการปรับปรุงซ่อมแซมอาคารเรียนและอาคารประกอบ รร.ทปจ.</t>
  </si>
  <si>
    <t>โครงการก่อสร้าง ถนน ค.ส.ล. และระบบระบายน้ำภายในศูนย์กำจัดขยะฯ</t>
  </si>
  <si>
    <t>หจก.เค เอ็ม เจ บิสซิเนสรุ่งเรือง</t>
  </si>
  <si>
    <t>โครงการปรับปรุงซ่อมแซมผิวจราจรด้วยยาง Para Asphaltic Concrete ถนนหน้าเมืองบริเวณหน้าสำนักงานเทศบาลเมืองสวรรคโลก</t>
  </si>
  <si>
    <t>โครงการก่อสร้างถนน ค.ส.ล. พร้อมระบบระบายน้ำ ถนนเลียบทางรถไฟ แยกข้างบ้านเลขที่ 118/3</t>
  </si>
  <si>
    <t>โครงการก่อสร้างถนน ค.ส.ล.และระบบระบายน้ำ แยกถนนแบนพัดอุทิศ</t>
  </si>
  <si>
    <t>บจ.จีอาร์พี คอนสตรัคชั่น แอนด์ เซอร์วิส</t>
  </si>
  <si>
    <t>โครงการปรับปรุงระบบระบายน้ำ แยกถนนหน้าเมืองข้างอาคารป้องกันและบรรเทาสาธารณภัย</t>
  </si>
  <si>
    <t>โครงการต่อเติมอาคารเรียน 3 เพื่อใช้เป็นห้องประชุม รร.ทสค.</t>
  </si>
  <si>
    <t>โครงการก่อสร้างป้ายแสดงเส้นทางสถานที่ท่องเที่ยวงและสถานที่สำคัญในเขตเทศบาลเมืองสวรรคโลก</t>
  </si>
  <si>
    <t>ร้านศรีสัชโอเอ</t>
  </si>
  <si>
    <t>โครงการก่อสร้างรางระบายน้ำ ค.ส.ล. ซอยตลาดเหนือ (ข้างร้านคุ้ยทอง)</t>
  </si>
  <si>
    <t>โครงการก่อสร้างระบบระบายน้ำ ถนนต้นจันทร์</t>
  </si>
  <si>
    <t>โครงการก่อสร้างระบบระบายน้ำซอยต้นหัดเชื่อมต่อระบบระบายน้ำเดิม</t>
  </si>
  <si>
    <t>โครงการดัดแปลงต่อเติมอาคารอเนกประสงค์ เพื่อใช้เป็นอาคารช่างศิลป์</t>
  </si>
  <si>
    <t>โครงการปรับปรุงระบบระบายน้ำ ซอยหมอพรหม (ระบายน้ำลงสู่แม่น้ำยม)</t>
  </si>
  <si>
    <t>หจก.ปรัตถกร พี.เค. คอนสตรัคชั่น</t>
  </si>
  <si>
    <t>โครงการปรับปรุงระบบระบายน้ำ ซอยคลองยายไหม</t>
  </si>
  <si>
    <t>โครงการก่อสร้างระบบระบายน้ำซอยลอยกระจ่าง และซอยคลองตาบาง เชื่อมต่อระบบระบายน้ำเดิม</t>
  </si>
  <si>
    <t>โครงการปรับปรุงซ่อมแซมผิวจราจรด้วยยาง Para Asphaltic Concrete ถนนจรดวิถีถ่อง (สาย สท.ถ 2-0001) ตั้งแต่บริเวณตั้งแต่บริเวณร้านแว่นตาสมชัยไปทางทิศใต้ถึงบริเวณร้านเพื่อนครูมาร์เก๊ตติ้ง</t>
  </si>
  <si>
    <t>หจก.พิษณุดีพร้อม</t>
  </si>
  <si>
    <t>โครงการก่อสร้างหลังคาคลุมลานอเนกประสงค์</t>
  </si>
  <si>
    <t>บจ.เอส เค โอเอ เซ็นเตอร์</t>
  </si>
  <si>
    <t>ค่าครุภัณฑ์โฆษณาและเผยแพร่ - โทรทัศน์ แอลอีดี (LED)  จำนวน  1  เครื่อง</t>
  </si>
  <si>
    <t>โครงการปรับปรุงห้องส้วม</t>
  </si>
  <si>
    <t>โครงการปรับปรุงซ่อมแซมผิวจราจรด้วยยาง Paraฯ ถนนพิชัยในฯ</t>
  </si>
  <si>
    <t>โครงการปรับปรุงซ่อมแซมผิวจราจรด้วยยาง Paraฯ ถนนเทศบาลดำริ 5</t>
  </si>
  <si>
    <t>โครงการปรับปรุงซ่อมแซมผิวจราจรด้วยยาง Paraฯ ถนนประสานมิตร</t>
  </si>
  <si>
    <t>โครงการปรับปรุงระบบระบายน้ำ ถนนวังไม้ขอน ตั้งแต่บริเวณหลังวัดป่าข่อย</t>
  </si>
  <si>
    <t>โครงการปรับปรุงหลังคาอาคารห้องประชุม</t>
  </si>
  <si>
    <t>หจก.ทรงคุณการโยธา (1988)</t>
  </si>
  <si>
    <t>หจก.เจริญกิจไพศาลการโยธา</t>
  </si>
  <si>
    <t>หจก.อัฐพงษ์พันธุ์</t>
  </si>
  <si>
    <t>โครงการปรับปรุงระบบระบายน้ำ ซอยตาเกตุ (ระบายน้ำลงสู่แม่น้ำยม)</t>
  </si>
  <si>
    <t>โครงการซ่อมแซมและทาสีอาคารเรียน 3 (แก้วจงกลณี) รร.ทสป.</t>
  </si>
  <si>
    <t>ค่าครุภัณฑ์สำนักงาน - โต๊ะทำงานเหล็กพร้อมเก้าอีจำนวน  1  ชุด</t>
  </si>
  <si>
    <t>บริษัท คิว คอร์ปอเรชั่น จำกัด</t>
  </si>
  <si>
    <t>หจก.รุ่งนราทรัพย์ ก่อสร้าง</t>
  </si>
  <si>
    <t>สรุปรายการการจัดซื้อจัดจ้าง ประจำปีงบประมาณ 2561</t>
  </si>
  <si>
    <t>วิธีเฉพาะเจาจง</t>
  </si>
  <si>
    <t>วิธี e-bidding</t>
  </si>
  <si>
    <t>จำนวน</t>
  </si>
  <si>
    <t>โครงการ</t>
  </si>
  <si>
    <t>รวมจำนวนเงิน</t>
  </si>
  <si>
    <t>บาท</t>
  </si>
  <si>
    <t>โครงการจัดซื้อชุดอุปกรณ์สำหรับห้องเรียนคุณภาพ DLIT</t>
  </si>
  <si>
    <t>บริษัท สุพรีม ดิสทิบิวชั่น จำกัด</t>
  </si>
  <si>
    <t>โครงการจัดซือหนังสือเรียน และแบบฝึกหัด ให้กับโรงเรียนสังกัดเทศบาลฯ</t>
  </si>
  <si>
    <t>บริษัท สื่ออักษร 2005 จำกัด</t>
  </si>
  <si>
    <t>โครงการจัดซื้อรถบรรทุกน้ำ ขนาด 4 ตัน 6 ล้อ แบบ 4,000 ลิตร</t>
  </si>
  <si>
    <t>รวมจำนวนเงินดำเนินการทั้งสิ้น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</si>
</sst>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41E]#,##0.00;\-#,##0.00"/>
  </numFmts>
  <fonts count="7" x14ac:knownFonts="1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name val="TH Sarabun New"/>
      <family val="2"/>
    </font>
    <font>
      <b/>
      <sz val="24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C0C0C0"/>
      </left>
      <right style="thin">
        <color rgb="FFA9A9A9"/>
      </right>
      <top style="thin">
        <color rgb="FFA9A9A9"/>
      </top>
      <bottom style="thin">
        <color rgb="FFC0C0C0"/>
      </bottom>
      <diagonal/>
    </border>
    <border>
      <left/>
      <right/>
      <top style="thin">
        <color rgb="FFA9A9A9"/>
      </top>
      <bottom style="thin">
        <color rgb="FFC0C0C0"/>
      </bottom>
      <diagonal/>
    </border>
    <border>
      <left/>
      <right style="thin">
        <color rgb="FFA9A9A9"/>
      </right>
      <top style="thin">
        <color rgb="FFA9A9A9"/>
      </top>
      <bottom style="thin">
        <color rgb="FFC0C0C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C0C0C0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C0C0C0"/>
      </left>
      <right style="thin">
        <color rgb="FFA9A9A9"/>
      </right>
      <top style="thin">
        <color rgb="FFC0C0C0"/>
      </top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A9A9A9"/>
      </top>
      <bottom/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 applyFont="1" applyFill="1" applyBorder="1"/>
    <xf numFmtId="0" fontId="3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4" xfId="0" applyNumberFormat="1" applyFont="1" applyFill="1" applyBorder="1" applyAlignment="1">
      <alignment horizontal="center" vertical="center" wrapText="1" readingOrder="1"/>
    </xf>
    <xf numFmtId="0" fontId="4" fillId="2" borderId="14" xfId="0" applyNumberFormat="1" applyFont="1" applyFill="1" applyBorder="1" applyAlignment="1">
      <alignment horizontal="center" vertical="center" wrapText="1" readingOrder="1"/>
    </xf>
    <xf numFmtId="43" fontId="3" fillId="0" borderId="0" xfId="1" applyFont="1" applyFill="1" applyBorder="1"/>
    <xf numFmtId="43" fontId="2" fillId="0" borderId="2" xfId="1" applyFont="1" applyFill="1" applyBorder="1" applyAlignment="1">
      <alignment horizontal="righ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0" fontId="3" fillId="0" borderId="15" xfId="0" applyNumberFormat="1" applyFont="1" applyFill="1" applyBorder="1" applyAlignment="1">
      <alignment vertical="top" wrapText="1"/>
    </xf>
    <xf numFmtId="0" fontId="4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43" fontId="2" fillId="0" borderId="2" xfId="1" applyFont="1" applyFill="1" applyBorder="1" applyAlignment="1">
      <alignment horizontal="right" vertical="top" wrapText="1" readingOrder="1"/>
    </xf>
    <xf numFmtId="43" fontId="2" fillId="0" borderId="0" xfId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187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right"/>
    </xf>
    <xf numFmtId="43" fontId="4" fillId="0" borderId="17" xfId="1" applyFont="1" applyFill="1" applyBorder="1"/>
    <xf numFmtId="0" fontId="6" fillId="0" borderId="0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/>
    </xf>
    <xf numFmtId="187" fontId="2" fillId="0" borderId="8" xfId="0" applyNumberFormat="1" applyFont="1" applyFill="1" applyBorder="1" applyAlignment="1">
      <alignment horizontal="right" vertical="top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187" fontId="2" fillId="0" borderId="2" xfId="0" applyNumberFormat="1" applyFont="1" applyFill="1" applyBorder="1" applyAlignment="1">
      <alignment horizontal="right" vertical="top" wrapText="1" readingOrder="1"/>
    </xf>
    <xf numFmtId="0" fontId="2" fillId="0" borderId="1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187" fontId="4" fillId="0" borderId="7" xfId="0" applyNumberFormat="1" applyFont="1" applyFill="1" applyBorder="1" applyAlignment="1">
      <alignment horizontal="right" vertical="top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horizontal="right" vertical="top" wrapText="1" readingOrder="1"/>
    </xf>
    <xf numFmtId="187" fontId="2" fillId="0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2" fillId="0" borderId="13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vertical="top" wrapText="1" readingOrder="1"/>
    </xf>
    <xf numFmtId="43" fontId="2" fillId="0" borderId="2" xfId="1" applyFont="1" applyFill="1" applyBorder="1" applyAlignment="1">
      <alignment horizontal="right" vertical="top" wrapText="1" readingOrder="1"/>
    </xf>
    <xf numFmtId="43" fontId="3" fillId="0" borderId="3" xfId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4"/>
  <sheetViews>
    <sheetView tabSelected="1" workbookViewId="0">
      <selection activeCell="J10" sqref="J10"/>
    </sheetView>
  </sheetViews>
  <sheetFormatPr defaultRowHeight="24" x14ac:dyDescent="0.55000000000000004"/>
  <cols>
    <col min="1" max="1" width="5.625" style="18" customWidth="1"/>
    <col min="2" max="2" width="15.625" style="18" customWidth="1"/>
    <col min="3" max="3" width="9" style="18"/>
    <col min="4" max="4" width="5.625" style="18" customWidth="1"/>
    <col min="5" max="5" width="9" style="18"/>
    <col min="6" max="6" width="5.625" style="18" customWidth="1"/>
    <col min="7" max="7" width="12.625" style="18" customWidth="1"/>
    <col min="8" max="8" width="18.625" style="20" customWidth="1"/>
    <col min="9" max="16384" width="9" style="18"/>
  </cols>
  <sheetData>
    <row r="7" spans="2:9" ht="36" x14ac:dyDescent="0.8">
      <c r="B7" s="26" t="s">
        <v>431</v>
      </c>
      <c r="C7" s="26"/>
      <c r="D7" s="26"/>
      <c r="E7" s="26"/>
      <c r="F7" s="26"/>
      <c r="G7" s="26"/>
      <c r="H7" s="26"/>
      <c r="I7" s="26"/>
    </row>
    <row r="9" spans="2:9" x14ac:dyDescent="0.55000000000000004">
      <c r="B9" s="18" t="s">
        <v>432</v>
      </c>
      <c r="C9" s="18" t="s">
        <v>434</v>
      </c>
      <c r="D9" s="19">
        <f>+'ตค 60'!A72+'พย 60'!A66+'ธค 60'!A87+'มค 61'!A87+'กพ 61'!A64+'มีค 61'!A102+'เมย 61'!A75+'พค 61'!A91+'มิย 61'!A103+'กค 61'!A109+'สค 61'!A131+'กย 61'!A43</f>
        <v>952</v>
      </c>
      <c r="E9" s="18" t="s">
        <v>435</v>
      </c>
      <c r="G9" s="18" t="s">
        <v>436</v>
      </c>
      <c r="H9" s="20">
        <f>+'ตค 60'!H73:I73+'พย 60'!H67:I67+'ธค 60'!H88:I88+'มค 61'!H88:I88+'กพ 61'!H65:I65+'มีค 61'!H103:I103+'เมย 61'!H76:I76+'พค 61'!H92:I92+'มิย 61'!H104:I104+'กค 61'!H110:I110+'สค 61'!H132:I132+'กย 61'!H44:I44</f>
        <v>30110822.750000004</v>
      </c>
      <c r="I9" s="18" t="s">
        <v>437</v>
      </c>
    </row>
    <row r="11" spans="2:9" x14ac:dyDescent="0.55000000000000004">
      <c r="B11" s="18" t="s">
        <v>433</v>
      </c>
      <c r="C11" s="18" t="s">
        <v>434</v>
      </c>
      <c r="D11" s="19">
        <f>+'มค 61'!A94+'กพ 61'!A71+'มีค 61'!A129+'เมย 61'!A100+'พค 61'!A105+'มิย 61'!A136+'กค 61'!A126+'สค 61'!A141+'กย 61'!A79</f>
        <v>20</v>
      </c>
      <c r="E11" s="18" t="s">
        <v>435</v>
      </c>
      <c r="G11" s="18" t="s">
        <v>436</v>
      </c>
      <c r="H11" s="20">
        <f>+'มค 61'!H95:I95+'กพ 61'!H72:I72+'มีค 61'!H130:I130+'เมย 61'!H101:I101+'พค 61'!H106:I106+'มิย 61'!H137:I137+'กค 61'!H127:I127+'สค 61'!H142:I142+'กย 61'!H80:I80</f>
        <v>24503444.460000001</v>
      </c>
      <c r="I11" s="18" t="s">
        <v>437</v>
      </c>
    </row>
    <row r="13" spans="2:9" ht="24.75" thickBot="1" x14ac:dyDescent="0.6">
      <c r="G13" s="24" t="s">
        <v>443</v>
      </c>
      <c r="H13" s="25">
        <f>SUM(H9:H11)</f>
        <v>54614267.210000008</v>
      </c>
      <c r="I13" s="18" t="s">
        <v>437</v>
      </c>
    </row>
    <row r="14" spans="2:9" ht="24.75" thickTop="1" x14ac:dyDescent="0.55000000000000004"/>
  </sheetData>
  <mergeCells count="1">
    <mergeCell ref="B7:I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activeCell="B136" sqref="B136:C136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266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98</v>
      </c>
      <c r="C5" s="34"/>
      <c r="D5" s="33" t="s">
        <v>81</v>
      </c>
      <c r="E5" s="34"/>
      <c r="F5" s="35">
        <v>12480</v>
      </c>
      <c r="G5" s="34"/>
      <c r="H5" s="35">
        <v>12480</v>
      </c>
      <c r="I5" s="34"/>
      <c r="K5" s="9">
        <f t="shared" ref="K5:K34" si="0">+F5-H5</f>
        <v>0</v>
      </c>
    </row>
    <row r="6" spans="1:11" ht="24" customHeight="1" x14ac:dyDescent="0.55000000000000004">
      <c r="A6" s="2">
        <f>1+A5</f>
        <v>2</v>
      </c>
      <c r="B6" s="33" t="s">
        <v>67</v>
      </c>
      <c r="C6" s="34"/>
      <c r="D6" s="33" t="s">
        <v>253</v>
      </c>
      <c r="E6" s="34"/>
      <c r="F6" s="35">
        <v>300</v>
      </c>
      <c r="G6" s="34"/>
      <c r="H6" s="35">
        <v>300</v>
      </c>
      <c r="I6" s="34"/>
      <c r="K6" s="9">
        <f t="shared" si="0"/>
        <v>0</v>
      </c>
    </row>
    <row r="7" spans="1:11" ht="24" customHeight="1" x14ac:dyDescent="0.55000000000000004">
      <c r="A7" s="2">
        <f t="shared" ref="A7:A72" si="1">1+A6</f>
        <v>3</v>
      </c>
      <c r="B7" s="33" t="s">
        <v>132</v>
      </c>
      <c r="C7" s="34"/>
      <c r="D7" s="33" t="s">
        <v>170</v>
      </c>
      <c r="E7" s="34"/>
      <c r="F7" s="35">
        <v>1800</v>
      </c>
      <c r="G7" s="34"/>
      <c r="H7" s="35">
        <v>1800</v>
      </c>
      <c r="I7" s="34"/>
      <c r="K7" s="9">
        <f t="shared" si="0"/>
        <v>0</v>
      </c>
    </row>
    <row r="8" spans="1:11" ht="24" customHeight="1" x14ac:dyDescent="0.55000000000000004">
      <c r="A8" s="2">
        <f t="shared" si="1"/>
        <v>4</v>
      </c>
      <c r="B8" s="33" t="s">
        <v>48</v>
      </c>
      <c r="C8" s="34"/>
      <c r="D8" s="33" t="s">
        <v>114</v>
      </c>
      <c r="E8" s="34"/>
      <c r="F8" s="35">
        <v>11000</v>
      </c>
      <c r="G8" s="34"/>
      <c r="H8" s="35">
        <v>11000</v>
      </c>
      <c r="I8" s="34"/>
      <c r="K8" s="9">
        <f t="shared" si="0"/>
        <v>0</v>
      </c>
    </row>
    <row r="9" spans="1:11" ht="24" customHeight="1" x14ac:dyDescent="0.55000000000000004">
      <c r="A9" s="2">
        <f t="shared" si="1"/>
        <v>5</v>
      </c>
      <c r="B9" s="33" t="s">
        <v>48</v>
      </c>
      <c r="C9" s="34"/>
      <c r="D9" s="33" t="s">
        <v>81</v>
      </c>
      <c r="E9" s="34"/>
      <c r="F9" s="35">
        <v>1200</v>
      </c>
      <c r="G9" s="34"/>
      <c r="H9" s="35">
        <v>1200</v>
      </c>
      <c r="I9" s="34"/>
      <c r="K9" s="9">
        <f t="shared" si="0"/>
        <v>0</v>
      </c>
    </row>
    <row r="10" spans="1:11" ht="24" customHeight="1" x14ac:dyDescent="0.55000000000000004">
      <c r="A10" s="2">
        <f t="shared" si="1"/>
        <v>6</v>
      </c>
      <c r="B10" s="33" t="s">
        <v>69</v>
      </c>
      <c r="C10" s="34"/>
      <c r="D10" s="33" t="s">
        <v>36</v>
      </c>
      <c r="E10" s="34"/>
      <c r="F10" s="35">
        <v>2961</v>
      </c>
      <c r="G10" s="34"/>
      <c r="H10" s="35">
        <v>2961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54</v>
      </c>
      <c r="C11" s="34"/>
      <c r="D11" s="33" t="s">
        <v>253</v>
      </c>
      <c r="E11" s="34"/>
      <c r="F11" s="35">
        <v>10410</v>
      </c>
      <c r="G11" s="34"/>
      <c r="H11" s="35">
        <v>10410</v>
      </c>
      <c r="I11" s="34"/>
      <c r="K11" s="9">
        <f t="shared" si="0"/>
        <v>0</v>
      </c>
    </row>
    <row r="12" spans="1:11" ht="48" customHeight="1" x14ac:dyDescent="0.55000000000000004">
      <c r="A12" s="2">
        <f t="shared" si="1"/>
        <v>8</v>
      </c>
      <c r="B12" s="33" t="s">
        <v>267</v>
      </c>
      <c r="C12" s="34"/>
      <c r="D12" s="33" t="s">
        <v>254</v>
      </c>
      <c r="E12" s="34"/>
      <c r="F12" s="35">
        <v>95000</v>
      </c>
      <c r="G12" s="34"/>
      <c r="H12" s="35">
        <v>95000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60</v>
      </c>
      <c r="C13" s="34"/>
      <c r="D13" s="33" t="s">
        <v>21</v>
      </c>
      <c r="E13" s="34"/>
      <c r="F13" s="35">
        <v>1000</v>
      </c>
      <c r="G13" s="34"/>
      <c r="H13" s="35">
        <v>1000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46</v>
      </c>
      <c r="C14" s="34"/>
      <c r="D14" s="33" t="s">
        <v>7</v>
      </c>
      <c r="E14" s="34"/>
      <c r="F14" s="35">
        <v>5490</v>
      </c>
      <c r="G14" s="34"/>
      <c r="H14" s="35">
        <v>5490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54</v>
      </c>
      <c r="C15" s="34"/>
      <c r="D15" s="33" t="s">
        <v>25</v>
      </c>
      <c r="E15" s="34"/>
      <c r="F15" s="35">
        <v>420</v>
      </c>
      <c r="G15" s="34"/>
      <c r="H15" s="35">
        <v>420</v>
      </c>
      <c r="I15" s="34"/>
      <c r="K15" s="9">
        <f t="shared" si="0"/>
        <v>0</v>
      </c>
    </row>
    <row r="16" spans="1:11" ht="24" customHeight="1" x14ac:dyDescent="0.55000000000000004">
      <c r="A16" s="2">
        <f t="shared" si="1"/>
        <v>12</v>
      </c>
      <c r="B16" s="33" t="s">
        <v>54</v>
      </c>
      <c r="C16" s="34"/>
      <c r="D16" s="33" t="s">
        <v>24</v>
      </c>
      <c r="E16" s="34"/>
      <c r="F16" s="35">
        <v>250</v>
      </c>
      <c r="G16" s="34"/>
      <c r="H16" s="35">
        <v>250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54</v>
      </c>
      <c r="C17" s="34"/>
      <c r="D17" s="33" t="s">
        <v>24</v>
      </c>
      <c r="E17" s="34"/>
      <c r="F17" s="35">
        <v>15430</v>
      </c>
      <c r="G17" s="34"/>
      <c r="H17" s="35">
        <v>15430</v>
      </c>
      <c r="I17" s="34"/>
      <c r="K17" s="9">
        <f t="shared" si="0"/>
        <v>0</v>
      </c>
    </row>
    <row r="18" spans="1:11" ht="48" customHeight="1" x14ac:dyDescent="0.55000000000000004">
      <c r="A18" s="2">
        <f t="shared" si="1"/>
        <v>14</v>
      </c>
      <c r="B18" s="33" t="s">
        <v>268</v>
      </c>
      <c r="C18" s="34"/>
      <c r="D18" s="33" t="s">
        <v>201</v>
      </c>
      <c r="E18" s="34"/>
      <c r="F18" s="35">
        <v>5000</v>
      </c>
      <c r="G18" s="34"/>
      <c r="H18" s="35">
        <v>5000</v>
      </c>
      <c r="I18" s="34"/>
      <c r="K18" s="9">
        <f t="shared" si="0"/>
        <v>0</v>
      </c>
    </row>
    <row r="19" spans="1:11" ht="48" customHeight="1" x14ac:dyDescent="0.55000000000000004">
      <c r="A19" s="2">
        <f t="shared" si="1"/>
        <v>15</v>
      </c>
      <c r="B19" s="33" t="s">
        <v>269</v>
      </c>
      <c r="C19" s="34"/>
      <c r="D19" s="33" t="s">
        <v>201</v>
      </c>
      <c r="E19" s="34"/>
      <c r="F19" s="35">
        <v>5500</v>
      </c>
      <c r="G19" s="34"/>
      <c r="H19" s="35">
        <v>5500</v>
      </c>
      <c r="I19" s="34"/>
      <c r="K19" s="9">
        <f t="shared" si="0"/>
        <v>0</v>
      </c>
    </row>
    <row r="20" spans="1:11" ht="48" customHeight="1" x14ac:dyDescent="0.55000000000000004">
      <c r="A20" s="2">
        <f t="shared" si="1"/>
        <v>16</v>
      </c>
      <c r="B20" s="33" t="s">
        <v>270</v>
      </c>
      <c r="C20" s="34"/>
      <c r="D20" s="33" t="s">
        <v>253</v>
      </c>
      <c r="E20" s="34"/>
      <c r="F20" s="35">
        <v>30000</v>
      </c>
      <c r="G20" s="34"/>
      <c r="H20" s="35">
        <v>30000</v>
      </c>
      <c r="I20" s="34"/>
      <c r="K20" s="9">
        <f t="shared" si="0"/>
        <v>0</v>
      </c>
    </row>
    <row r="21" spans="1:11" ht="48" customHeight="1" x14ac:dyDescent="0.55000000000000004">
      <c r="A21" s="2">
        <f t="shared" si="1"/>
        <v>17</v>
      </c>
      <c r="B21" s="33" t="s">
        <v>271</v>
      </c>
      <c r="C21" s="34"/>
      <c r="D21" s="33" t="s">
        <v>253</v>
      </c>
      <c r="E21" s="34"/>
      <c r="F21" s="35">
        <v>22000</v>
      </c>
      <c r="G21" s="34"/>
      <c r="H21" s="35">
        <v>22000</v>
      </c>
      <c r="I21" s="34"/>
      <c r="K21" s="9">
        <f t="shared" si="0"/>
        <v>0</v>
      </c>
    </row>
    <row r="22" spans="1:11" ht="48" customHeight="1" x14ac:dyDescent="0.55000000000000004">
      <c r="A22" s="2">
        <f t="shared" si="1"/>
        <v>18</v>
      </c>
      <c r="B22" s="33" t="s">
        <v>272</v>
      </c>
      <c r="C22" s="34"/>
      <c r="D22" s="33" t="s">
        <v>253</v>
      </c>
      <c r="E22" s="34"/>
      <c r="F22" s="35">
        <v>7900</v>
      </c>
      <c r="G22" s="34"/>
      <c r="H22" s="35">
        <v>7900</v>
      </c>
      <c r="I22" s="34"/>
      <c r="K22" s="9">
        <f t="shared" si="0"/>
        <v>0</v>
      </c>
    </row>
    <row r="23" spans="1:11" ht="48" customHeight="1" x14ac:dyDescent="0.55000000000000004">
      <c r="A23" s="2">
        <f t="shared" si="1"/>
        <v>19</v>
      </c>
      <c r="B23" s="33" t="s">
        <v>273</v>
      </c>
      <c r="C23" s="34"/>
      <c r="D23" s="33" t="s">
        <v>253</v>
      </c>
      <c r="E23" s="34"/>
      <c r="F23" s="35">
        <v>2800</v>
      </c>
      <c r="G23" s="34"/>
      <c r="H23" s="35">
        <v>2800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48</v>
      </c>
      <c r="C24" s="34"/>
      <c r="D24" s="33" t="s">
        <v>14</v>
      </c>
      <c r="E24" s="34"/>
      <c r="F24" s="35">
        <v>10960</v>
      </c>
      <c r="G24" s="34"/>
      <c r="H24" s="35">
        <v>10960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3" t="s">
        <v>54</v>
      </c>
      <c r="C25" s="34"/>
      <c r="D25" s="33" t="s">
        <v>35</v>
      </c>
      <c r="E25" s="34"/>
      <c r="F25" s="35">
        <v>11560</v>
      </c>
      <c r="G25" s="34"/>
      <c r="H25" s="35">
        <v>11560</v>
      </c>
      <c r="I25" s="34"/>
      <c r="K25" s="9">
        <f t="shared" si="0"/>
        <v>0</v>
      </c>
    </row>
    <row r="26" spans="1:11" ht="48" customHeight="1" x14ac:dyDescent="0.55000000000000004">
      <c r="A26" s="2">
        <f t="shared" si="1"/>
        <v>22</v>
      </c>
      <c r="B26" s="33" t="s">
        <v>274</v>
      </c>
      <c r="C26" s="34"/>
      <c r="D26" s="33" t="s">
        <v>201</v>
      </c>
      <c r="E26" s="34"/>
      <c r="F26" s="35">
        <v>6000</v>
      </c>
      <c r="G26" s="34"/>
      <c r="H26" s="35">
        <v>6000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130</v>
      </c>
      <c r="C27" s="34"/>
      <c r="D27" s="33" t="s">
        <v>8</v>
      </c>
      <c r="E27" s="34"/>
      <c r="F27" s="35">
        <v>720</v>
      </c>
      <c r="G27" s="34"/>
      <c r="H27" s="35">
        <v>720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98</v>
      </c>
      <c r="C28" s="34"/>
      <c r="D28" s="33" t="s">
        <v>78</v>
      </c>
      <c r="E28" s="34"/>
      <c r="F28" s="35">
        <v>237</v>
      </c>
      <c r="G28" s="34"/>
      <c r="H28" s="35">
        <v>237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56</v>
      </c>
      <c r="C29" s="34"/>
      <c r="D29" s="33" t="s">
        <v>71</v>
      </c>
      <c r="E29" s="34"/>
      <c r="F29" s="35">
        <v>7630</v>
      </c>
      <c r="G29" s="34"/>
      <c r="H29" s="35">
        <v>7630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56</v>
      </c>
      <c r="C30" s="34"/>
      <c r="D30" s="33" t="s">
        <v>71</v>
      </c>
      <c r="E30" s="34"/>
      <c r="F30" s="35">
        <v>6240</v>
      </c>
      <c r="G30" s="34"/>
      <c r="H30" s="35">
        <v>6240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69</v>
      </c>
      <c r="C31" s="34"/>
      <c r="D31" s="33" t="s">
        <v>33</v>
      </c>
      <c r="E31" s="34"/>
      <c r="F31" s="35">
        <v>8243.2800000000007</v>
      </c>
      <c r="G31" s="34"/>
      <c r="H31" s="35">
        <v>8243.2800000000007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103</v>
      </c>
      <c r="C32" s="34"/>
      <c r="D32" s="33" t="s">
        <v>88</v>
      </c>
      <c r="E32" s="34"/>
      <c r="F32" s="35">
        <v>96560</v>
      </c>
      <c r="G32" s="34"/>
      <c r="H32" s="35">
        <v>96560</v>
      </c>
      <c r="I32" s="34"/>
      <c r="K32" s="9">
        <f t="shared" si="0"/>
        <v>0</v>
      </c>
    </row>
    <row r="33" spans="1:11" ht="24" customHeight="1" x14ac:dyDescent="0.55000000000000004">
      <c r="A33" s="2">
        <f t="shared" si="1"/>
        <v>29</v>
      </c>
      <c r="B33" s="33" t="s">
        <v>103</v>
      </c>
      <c r="C33" s="34"/>
      <c r="D33" s="33" t="s">
        <v>147</v>
      </c>
      <c r="E33" s="34"/>
      <c r="F33" s="35">
        <v>6300</v>
      </c>
      <c r="G33" s="34"/>
      <c r="H33" s="35">
        <v>6300</v>
      </c>
      <c r="I33" s="34"/>
      <c r="K33" s="9">
        <f t="shared" si="0"/>
        <v>0</v>
      </c>
    </row>
    <row r="34" spans="1:11" ht="24" customHeight="1" x14ac:dyDescent="0.55000000000000004">
      <c r="A34" s="2">
        <f t="shared" si="1"/>
        <v>30</v>
      </c>
      <c r="B34" s="33" t="s">
        <v>70</v>
      </c>
      <c r="C34" s="34"/>
      <c r="D34" s="33" t="s">
        <v>14</v>
      </c>
      <c r="E34" s="34"/>
      <c r="F34" s="35">
        <v>1600</v>
      </c>
      <c r="G34" s="34"/>
      <c r="H34" s="35">
        <v>1600</v>
      </c>
      <c r="I34" s="34"/>
      <c r="K34" s="9">
        <f t="shared" si="0"/>
        <v>0</v>
      </c>
    </row>
    <row r="35" spans="1:11" s="13" customFormat="1" ht="24" customHeight="1" x14ac:dyDescent="0.55000000000000004">
      <c r="A35" s="12" t="s">
        <v>0</v>
      </c>
      <c r="B35" s="43" t="s">
        <v>2</v>
      </c>
      <c r="C35" s="44"/>
      <c r="D35" s="43" t="s">
        <v>1</v>
      </c>
      <c r="E35" s="44"/>
      <c r="F35" s="43" t="s">
        <v>43</v>
      </c>
      <c r="G35" s="44"/>
      <c r="H35" s="43" t="s">
        <v>3</v>
      </c>
      <c r="I35" s="44"/>
      <c r="K35" s="12" t="s">
        <v>340</v>
      </c>
    </row>
    <row r="36" spans="1:11" ht="24" customHeight="1" x14ac:dyDescent="0.55000000000000004">
      <c r="A36" s="2">
        <f>1+A34</f>
        <v>31</v>
      </c>
      <c r="B36" s="33" t="s">
        <v>70</v>
      </c>
      <c r="C36" s="34"/>
      <c r="D36" s="33" t="s">
        <v>255</v>
      </c>
      <c r="E36" s="34"/>
      <c r="F36" s="35">
        <v>5400</v>
      </c>
      <c r="G36" s="34"/>
      <c r="H36" s="35">
        <v>5400</v>
      </c>
      <c r="I36" s="34"/>
      <c r="K36" s="9">
        <f t="shared" ref="K36:K62" si="2">+F36-H36</f>
        <v>0</v>
      </c>
    </row>
    <row r="37" spans="1:11" ht="24" customHeight="1" x14ac:dyDescent="0.55000000000000004">
      <c r="A37" s="2">
        <f t="shared" si="1"/>
        <v>32</v>
      </c>
      <c r="B37" s="33" t="s">
        <v>70</v>
      </c>
      <c r="C37" s="34"/>
      <c r="D37" s="33" t="s">
        <v>33</v>
      </c>
      <c r="E37" s="34"/>
      <c r="F37" s="35">
        <v>5392.8</v>
      </c>
      <c r="G37" s="34"/>
      <c r="H37" s="35">
        <v>5392.8</v>
      </c>
      <c r="I37" s="34"/>
      <c r="K37" s="9">
        <f t="shared" si="2"/>
        <v>0</v>
      </c>
    </row>
    <row r="38" spans="1:11" ht="48" customHeight="1" x14ac:dyDescent="0.55000000000000004">
      <c r="A38" s="2">
        <f t="shared" si="1"/>
        <v>33</v>
      </c>
      <c r="B38" s="33" t="s">
        <v>275</v>
      </c>
      <c r="C38" s="34"/>
      <c r="D38" s="33" t="s">
        <v>256</v>
      </c>
      <c r="E38" s="34"/>
      <c r="F38" s="35">
        <v>12719</v>
      </c>
      <c r="G38" s="34"/>
      <c r="H38" s="35">
        <v>12719</v>
      </c>
      <c r="I38" s="34"/>
      <c r="K38" s="9">
        <f t="shared" si="2"/>
        <v>0</v>
      </c>
    </row>
    <row r="39" spans="1:11" ht="48" customHeight="1" x14ac:dyDescent="0.55000000000000004">
      <c r="A39" s="2">
        <f t="shared" si="1"/>
        <v>34</v>
      </c>
      <c r="B39" s="33" t="s">
        <v>275</v>
      </c>
      <c r="C39" s="34"/>
      <c r="D39" s="33" t="s">
        <v>257</v>
      </c>
      <c r="E39" s="34"/>
      <c r="F39" s="35">
        <v>2270</v>
      </c>
      <c r="G39" s="34"/>
      <c r="H39" s="35">
        <v>2270</v>
      </c>
      <c r="I39" s="34"/>
      <c r="K39" s="9">
        <f t="shared" si="2"/>
        <v>0</v>
      </c>
    </row>
    <row r="40" spans="1:11" ht="24" customHeight="1" x14ac:dyDescent="0.55000000000000004">
      <c r="A40" s="2">
        <f t="shared" si="1"/>
        <v>35</v>
      </c>
      <c r="B40" s="33" t="s">
        <v>276</v>
      </c>
      <c r="C40" s="34"/>
      <c r="D40" s="33" t="s">
        <v>27</v>
      </c>
      <c r="E40" s="34"/>
      <c r="F40" s="35">
        <v>6027</v>
      </c>
      <c r="G40" s="34"/>
      <c r="H40" s="35">
        <v>6027</v>
      </c>
      <c r="I40" s="34"/>
      <c r="K40" s="9">
        <f t="shared" si="2"/>
        <v>0</v>
      </c>
    </row>
    <row r="41" spans="1:11" ht="24" customHeight="1" x14ac:dyDescent="0.55000000000000004">
      <c r="A41" s="2">
        <f t="shared" si="1"/>
        <v>36</v>
      </c>
      <c r="B41" s="33" t="s">
        <v>276</v>
      </c>
      <c r="C41" s="34"/>
      <c r="D41" s="33" t="s">
        <v>8</v>
      </c>
      <c r="E41" s="34"/>
      <c r="F41" s="35">
        <v>675</v>
      </c>
      <c r="G41" s="34"/>
      <c r="H41" s="35">
        <v>675</v>
      </c>
      <c r="I41" s="34"/>
      <c r="K41" s="9">
        <f t="shared" si="2"/>
        <v>0</v>
      </c>
    </row>
    <row r="42" spans="1:11" ht="24" customHeight="1" x14ac:dyDescent="0.55000000000000004">
      <c r="A42" s="2">
        <f t="shared" si="1"/>
        <v>37</v>
      </c>
      <c r="B42" s="33" t="s">
        <v>276</v>
      </c>
      <c r="C42" s="34"/>
      <c r="D42" s="33" t="s">
        <v>14</v>
      </c>
      <c r="E42" s="34"/>
      <c r="F42" s="35">
        <v>1200</v>
      </c>
      <c r="G42" s="34"/>
      <c r="H42" s="35">
        <v>1200</v>
      </c>
      <c r="I42" s="34"/>
      <c r="K42" s="9">
        <f t="shared" si="2"/>
        <v>0</v>
      </c>
    </row>
    <row r="43" spans="1:11" ht="48" customHeight="1" x14ac:dyDescent="0.55000000000000004">
      <c r="A43" s="2">
        <f t="shared" si="1"/>
        <v>38</v>
      </c>
      <c r="B43" s="33" t="s">
        <v>277</v>
      </c>
      <c r="C43" s="34"/>
      <c r="D43" s="33" t="s">
        <v>258</v>
      </c>
      <c r="E43" s="34"/>
      <c r="F43" s="35">
        <v>126000</v>
      </c>
      <c r="G43" s="34"/>
      <c r="H43" s="35">
        <v>126000</v>
      </c>
      <c r="I43" s="34"/>
      <c r="K43" s="9">
        <f t="shared" si="2"/>
        <v>0</v>
      </c>
    </row>
    <row r="44" spans="1:11" ht="24" customHeight="1" x14ac:dyDescent="0.55000000000000004">
      <c r="A44" s="2">
        <f t="shared" si="1"/>
        <v>39</v>
      </c>
      <c r="B44" s="33" t="s">
        <v>54</v>
      </c>
      <c r="C44" s="34"/>
      <c r="D44" s="33" t="s">
        <v>24</v>
      </c>
      <c r="E44" s="34"/>
      <c r="F44" s="35">
        <v>11590</v>
      </c>
      <c r="G44" s="34"/>
      <c r="H44" s="35">
        <v>11590</v>
      </c>
      <c r="I44" s="34"/>
      <c r="K44" s="9">
        <f t="shared" si="2"/>
        <v>0</v>
      </c>
    </row>
    <row r="45" spans="1:11" ht="24" customHeight="1" x14ac:dyDescent="0.55000000000000004">
      <c r="A45" s="2">
        <f t="shared" si="1"/>
        <v>40</v>
      </c>
      <c r="B45" s="33" t="s">
        <v>48</v>
      </c>
      <c r="C45" s="34"/>
      <c r="D45" s="33" t="s">
        <v>14</v>
      </c>
      <c r="E45" s="34"/>
      <c r="F45" s="35">
        <v>750</v>
      </c>
      <c r="G45" s="34"/>
      <c r="H45" s="35">
        <v>750</v>
      </c>
      <c r="I45" s="34"/>
      <c r="K45" s="9">
        <f t="shared" si="2"/>
        <v>0</v>
      </c>
    </row>
    <row r="46" spans="1:11" ht="24" customHeight="1" x14ac:dyDescent="0.55000000000000004">
      <c r="A46" s="2">
        <f t="shared" si="1"/>
        <v>41</v>
      </c>
      <c r="B46" s="33" t="s">
        <v>48</v>
      </c>
      <c r="C46" s="34"/>
      <c r="D46" s="33" t="s">
        <v>7</v>
      </c>
      <c r="E46" s="34"/>
      <c r="F46" s="35">
        <v>360</v>
      </c>
      <c r="G46" s="34"/>
      <c r="H46" s="35">
        <v>360</v>
      </c>
      <c r="I46" s="34"/>
      <c r="K46" s="9">
        <f t="shared" si="2"/>
        <v>0</v>
      </c>
    </row>
    <row r="47" spans="1:11" ht="24" customHeight="1" x14ac:dyDescent="0.55000000000000004">
      <c r="A47" s="2">
        <f t="shared" si="1"/>
        <v>42</v>
      </c>
      <c r="B47" s="33" t="s">
        <v>48</v>
      </c>
      <c r="C47" s="34"/>
      <c r="D47" s="33" t="s">
        <v>14</v>
      </c>
      <c r="E47" s="34"/>
      <c r="F47" s="35">
        <v>745</v>
      </c>
      <c r="G47" s="34"/>
      <c r="H47" s="35">
        <v>745</v>
      </c>
      <c r="I47" s="34"/>
      <c r="K47" s="9">
        <f t="shared" si="2"/>
        <v>0</v>
      </c>
    </row>
    <row r="48" spans="1:11" ht="24" customHeight="1" x14ac:dyDescent="0.55000000000000004">
      <c r="A48" s="2">
        <f t="shared" si="1"/>
        <v>43</v>
      </c>
      <c r="B48" s="33" t="s">
        <v>49</v>
      </c>
      <c r="C48" s="34"/>
      <c r="D48" s="33" t="s">
        <v>14</v>
      </c>
      <c r="E48" s="34"/>
      <c r="F48" s="35">
        <v>620</v>
      </c>
      <c r="G48" s="34"/>
      <c r="H48" s="35">
        <v>620</v>
      </c>
      <c r="I48" s="34"/>
      <c r="K48" s="9">
        <f t="shared" si="2"/>
        <v>0</v>
      </c>
    </row>
    <row r="49" spans="1:11" ht="24" customHeight="1" x14ac:dyDescent="0.55000000000000004">
      <c r="A49" s="2">
        <f t="shared" si="1"/>
        <v>44</v>
      </c>
      <c r="B49" s="33" t="s">
        <v>54</v>
      </c>
      <c r="C49" s="34"/>
      <c r="D49" s="33" t="s">
        <v>25</v>
      </c>
      <c r="E49" s="34"/>
      <c r="F49" s="35">
        <v>3600</v>
      </c>
      <c r="G49" s="34"/>
      <c r="H49" s="35">
        <v>3600</v>
      </c>
      <c r="I49" s="34"/>
      <c r="K49" s="9">
        <f t="shared" si="2"/>
        <v>0</v>
      </c>
    </row>
    <row r="50" spans="1:11" ht="24" customHeight="1" x14ac:dyDescent="0.55000000000000004">
      <c r="A50" s="2">
        <f t="shared" si="1"/>
        <v>45</v>
      </c>
      <c r="B50" s="33" t="s">
        <v>54</v>
      </c>
      <c r="C50" s="34"/>
      <c r="D50" s="33" t="s">
        <v>35</v>
      </c>
      <c r="E50" s="34"/>
      <c r="F50" s="35">
        <v>600</v>
      </c>
      <c r="G50" s="34"/>
      <c r="H50" s="35">
        <v>600</v>
      </c>
      <c r="I50" s="34"/>
      <c r="K50" s="9">
        <f t="shared" si="2"/>
        <v>0</v>
      </c>
    </row>
    <row r="51" spans="1:11" ht="24" customHeight="1" x14ac:dyDescent="0.55000000000000004">
      <c r="A51" s="2">
        <f t="shared" si="1"/>
        <v>46</v>
      </c>
      <c r="B51" s="33" t="s">
        <v>54</v>
      </c>
      <c r="C51" s="34"/>
      <c r="D51" s="33" t="s">
        <v>35</v>
      </c>
      <c r="E51" s="34"/>
      <c r="F51" s="35">
        <v>4900</v>
      </c>
      <c r="G51" s="34"/>
      <c r="H51" s="35">
        <v>4900</v>
      </c>
      <c r="I51" s="34"/>
      <c r="K51" s="9">
        <f t="shared" si="2"/>
        <v>0</v>
      </c>
    </row>
    <row r="52" spans="1:11" ht="24" customHeight="1" x14ac:dyDescent="0.55000000000000004">
      <c r="A52" s="2">
        <f t="shared" si="1"/>
        <v>47</v>
      </c>
      <c r="B52" s="33" t="s">
        <v>98</v>
      </c>
      <c r="C52" s="34"/>
      <c r="D52" s="33" t="s">
        <v>81</v>
      </c>
      <c r="E52" s="34"/>
      <c r="F52" s="35">
        <v>1389</v>
      </c>
      <c r="G52" s="34"/>
      <c r="H52" s="35">
        <v>1389</v>
      </c>
      <c r="I52" s="34"/>
      <c r="K52" s="9">
        <f t="shared" si="2"/>
        <v>0</v>
      </c>
    </row>
    <row r="53" spans="1:11" ht="48" customHeight="1" x14ac:dyDescent="0.55000000000000004">
      <c r="A53" s="2">
        <f t="shared" si="1"/>
        <v>48</v>
      </c>
      <c r="B53" s="33" t="s">
        <v>244</v>
      </c>
      <c r="C53" s="34"/>
      <c r="D53" s="33" t="s">
        <v>153</v>
      </c>
      <c r="E53" s="34"/>
      <c r="F53" s="35">
        <v>20000</v>
      </c>
      <c r="G53" s="34"/>
      <c r="H53" s="35">
        <v>20000</v>
      </c>
      <c r="I53" s="34"/>
      <c r="K53" s="9">
        <f t="shared" si="2"/>
        <v>0</v>
      </c>
    </row>
    <row r="54" spans="1:11" ht="90" customHeight="1" x14ac:dyDescent="0.55000000000000004">
      <c r="A54" s="2">
        <f t="shared" si="1"/>
        <v>49</v>
      </c>
      <c r="B54" s="33" t="s">
        <v>246</v>
      </c>
      <c r="C54" s="34"/>
      <c r="D54" s="33" t="s">
        <v>14</v>
      </c>
      <c r="E54" s="34"/>
      <c r="F54" s="35">
        <v>1680</v>
      </c>
      <c r="G54" s="34"/>
      <c r="H54" s="35">
        <v>1680</v>
      </c>
      <c r="I54" s="34"/>
      <c r="K54" s="9">
        <f t="shared" si="2"/>
        <v>0</v>
      </c>
    </row>
    <row r="55" spans="1:11" ht="48" customHeight="1" x14ac:dyDescent="0.55000000000000004">
      <c r="A55" s="2">
        <f t="shared" si="1"/>
        <v>50</v>
      </c>
      <c r="B55" s="33" t="s">
        <v>244</v>
      </c>
      <c r="C55" s="34"/>
      <c r="D55" s="33" t="s">
        <v>8</v>
      </c>
      <c r="E55" s="34"/>
      <c r="F55" s="35">
        <v>3696</v>
      </c>
      <c r="G55" s="34"/>
      <c r="H55" s="35">
        <v>3696</v>
      </c>
      <c r="I55" s="34"/>
      <c r="K55" s="9">
        <f t="shared" si="2"/>
        <v>0</v>
      </c>
    </row>
    <row r="56" spans="1:11" ht="48" customHeight="1" x14ac:dyDescent="0.55000000000000004">
      <c r="A56" s="2">
        <f t="shared" si="1"/>
        <v>51</v>
      </c>
      <c r="B56" s="33" t="s">
        <v>197</v>
      </c>
      <c r="C56" s="34"/>
      <c r="D56" s="33" t="s">
        <v>122</v>
      </c>
      <c r="E56" s="34"/>
      <c r="F56" s="35">
        <v>990</v>
      </c>
      <c r="G56" s="34"/>
      <c r="H56" s="35">
        <v>990</v>
      </c>
      <c r="I56" s="34"/>
      <c r="K56" s="9">
        <f t="shared" si="2"/>
        <v>0</v>
      </c>
    </row>
    <row r="57" spans="1:11" ht="48" customHeight="1" x14ac:dyDescent="0.55000000000000004">
      <c r="A57" s="2">
        <f t="shared" si="1"/>
        <v>52</v>
      </c>
      <c r="B57" s="33" t="s">
        <v>278</v>
      </c>
      <c r="C57" s="34"/>
      <c r="D57" s="33" t="s">
        <v>81</v>
      </c>
      <c r="E57" s="34"/>
      <c r="F57" s="35">
        <v>550</v>
      </c>
      <c r="G57" s="34"/>
      <c r="H57" s="35">
        <v>550</v>
      </c>
      <c r="I57" s="34"/>
      <c r="K57" s="9">
        <f t="shared" si="2"/>
        <v>0</v>
      </c>
    </row>
    <row r="58" spans="1:11" ht="48" customHeight="1" x14ac:dyDescent="0.55000000000000004">
      <c r="A58" s="2">
        <f t="shared" si="1"/>
        <v>53</v>
      </c>
      <c r="B58" s="33" t="s">
        <v>278</v>
      </c>
      <c r="C58" s="34"/>
      <c r="D58" s="33" t="s">
        <v>14</v>
      </c>
      <c r="E58" s="34"/>
      <c r="F58" s="35">
        <v>6450</v>
      </c>
      <c r="G58" s="34"/>
      <c r="H58" s="35">
        <v>6450</v>
      </c>
      <c r="I58" s="34"/>
      <c r="K58" s="9">
        <f t="shared" si="2"/>
        <v>0</v>
      </c>
    </row>
    <row r="59" spans="1:11" ht="24" customHeight="1" x14ac:dyDescent="0.55000000000000004">
      <c r="A59" s="2">
        <f t="shared" si="1"/>
        <v>54</v>
      </c>
      <c r="B59" s="33" t="s">
        <v>225</v>
      </c>
      <c r="C59" s="34"/>
      <c r="D59" s="33" t="s">
        <v>153</v>
      </c>
      <c r="E59" s="34"/>
      <c r="F59" s="35">
        <v>38460</v>
      </c>
      <c r="G59" s="34"/>
      <c r="H59" s="35">
        <v>38460</v>
      </c>
      <c r="I59" s="34"/>
      <c r="K59" s="9">
        <f t="shared" si="2"/>
        <v>0</v>
      </c>
    </row>
    <row r="60" spans="1:11" ht="48" customHeight="1" x14ac:dyDescent="0.55000000000000004">
      <c r="A60" s="2">
        <f t="shared" si="1"/>
        <v>55</v>
      </c>
      <c r="B60" s="33" t="s">
        <v>197</v>
      </c>
      <c r="C60" s="34"/>
      <c r="D60" s="33" t="s">
        <v>81</v>
      </c>
      <c r="E60" s="34"/>
      <c r="F60" s="35">
        <v>180</v>
      </c>
      <c r="G60" s="34"/>
      <c r="H60" s="35">
        <v>180</v>
      </c>
      <c r="I60" s="34"/>
      <c r="K60" s="9">
        <f t="shared" si="2"/>
        <v>0</v>
      </c>
    </row>
    <row r="61" spans="1:11" ht="48" customHeight="1" x14ac:dyDescent="0.55000000000000004">
      <c r="A61" s="2">
        <f t="shared" si="1"/>
        <v>56</v>
      </c>
      <c r="B61" s="33" t="s">
        <v>279</v>
      </c>
      <c r="C61" s="34"/>
      <c r="D61" s="33" t="s">
        <v>122</v>
      </c>
      <c r="E61" s="34"/>
      <c r="F61" s="35">
        <v>3360</v>
      </c>
      <c r="G61" s="34"/>
      <c r="H61" s="35">
        <v>3360</v>
      </c>
      <c r="I61" s="34"/>
      <c r="K61" s="9">
        <f t="shared" si="2"/>
        <v>0</v>
      </c>
    </row>
    <row r="62" spans="1:11" ht="48" customHeight="1" x14ac:dyDescent="0.55000000000000004">
      <c r="A62" s="2">
        <f t="shared" si="1"/>
        <v>57</v>
      </c>
      <c r="B62" s="33" t="s">
        <v>279</v>
      </c>
      <c r="C62" s="34"/>
      <c r="D62" s="33" t="s">
        <v>259</v>
      </c>
      <c r="E62" s="34"/>
      <c r="F62" s="35">
        <v>3955</v>
      </c>
      <c r="G62" s="34"/>
      <c r="H62" s="35">
        <v>3955</v>
      </c>
      <c r="I62" s="34"/>
      <c r="K62" s="9">
        <f t="shared" si="2"/>
        <v>0</v>
      </c>
    </row>
    <row r="63" spans="1:11" s="13" customFormat="1" ht="24" customHeight="1" x14ac:dyDescent="0.55000000000000004">
      <c r="A63" s="12" t="s">
        <v>0</v>
      </c>
      <c r="B63" s="43" t="s">
        <v>2</v>
      </c>
      <c r="C63" s="44"/>
      <c r="D63" s="43" t="s">
        <v>1</v>
      </c>
      <c r="E63" s="44"/>
      <c r="F63" s="43" t="s">
        <v>43</v>
      </c>
      <c r="G63" s="44"/>
      <c r="H63" s="43" t="s">
        <v>3</v>
      </c>
      <c r="I63" s="44"/>
      <c r="K63" s="12" t="s">
        <v>340</v>
      </c>
    </row>
    <row r="64" spans="1:11" ht="48" customHeight="1" x14ac:dyDescent="0.55000000000000004">
      <c r="A64" s="2">
        <f>1+A62</f>
        <v>58</v>
      </c>
      <c r="B64" s="33" t="s">
        <v>280</v>
      </c>
      <c r="C64" s="34"/>
      <c r="D64" s="33" t="s">
        <v>114</v>
      </c>
      <c r="E64" s="34"/>
      <c r="F64" s="35">
        <v>1000</v>
      </c>
      <c r="G64" s="34"/>
      <c r="H64" s="35">
        <v>1000</v>
      </c>
      <c r="I64" s="34"/>
      <c r="K64" s="9">
        <f t="shared" ref="K64:K93" si="3">+F64-H64</f>
        <v>0</v>
      </c>
    </row>
    <row r="65" spans="1:11" ht="48" customHeight="1" x14ac:dyDescent="0.55000000000000004">
      <c r="A65" s="2">
        <f t="shared" si="1"/>
        <v>59</v>
      </c>
      <c r="B65" s="33" t="s">
        <v>101</v>
      </c>
      <c r="C65" s="34"/>
      <c r="D65" s="33" t="s">
        <v>17</v>
      </c>
      <c r="E65" s="34"/>
      <c r="F65" s="35">
        <v>35836.800000000003</v>
      </c>
      <c r="G65" s="34"/>
      <c r="H65" s="35">
        <v>35836.800000000003</v>
      </c>
      <c r="I65" s="34"/>
      <c r="K65" s="9">
        <f t="shared" si="3"/>
        <v>0</v>
      </c>
    </row>
    <row r="66" spans="1:11" ht="48" customHeight="1" x14ac:dyDescent="0.55000000000000004">
      <c r="A66" s="2">
        <f t="shared" si="1"/>
        <v>60</v>
      </c>
      <c r="B66" s="33" t="s">
        <v>138</v>
      </c>
      <c r="C66" s="34"/>
      <c r="D66" s="33" t="s">
        <v>114</v>
      </c>
      <c r="E66" s="34"/>
      <c r="F66" s="35">
        <v>500</v>
      </c>
      <c r="G66" s="34"/>
      <c r="H66" s="35">
        <v>500</v>
      </c>
      <c r="I66" s="34"/>
      <c r="K66" s="9">
        <f t="shared" si="3"/>
        <v>0</v>
      </c>
    </row>
    <row r="67" spans="1:11" ht="48" customHeight="1" x14ac:dyDescent="0.55000000000000004">
      <c r="A67" s="2">
        <f t="shared" si="1"/>
        <v>61</v>
      </c>
      <c r="B67" s="33" t="s">
        <v>137</v>
      </c>
      <c r="C67" s="34"/>
      <c r="D67" s="33" t="s">
        <v>88</v>
      </c>
      <c r="E67" s="34"/>
      <c r="F67" s="35">
        <v>1450</v>
      </c>
      <c r="G67" s="34"/>
      <c r="H67" s="35">
        <v>1450</v>
      </c>
      <c r="I67" s="34"/>
      <c r="K67" s="9">
        <f t="shared" si="3"/>
        <v>0</v>
      </c>
    </row>
    <row r="68" spans="1:11" ht="48" customHeight="1" x14ac:dyDescent="0.55000000000000004">
      <c r="A68" s="2">
        <f t="shared" si="1"/>
        <v>62</v>
      </c>
      <c r="B68" s="33" t="s">
        <v>245</v>
      </c>
      <c r="C68" s="34"/>
      <c r="D68" s="33" t="s">
        <v>14</v>
      </c>
      <c r="E68" s="34"/>
      <c r="F68" s="35">
        <v>9281</v>
      </c>
      <c r="G68" s="34"/>
      <c r="H68" s="35">
        <v>9281</v>
      </c>
      <c r="I68" s="34"/>
      <c r="K68" s="9">
        <f t="shared" si="3"/>
        <v>0</v>
      </c>
    </row>
    <row r="69" spans="1:11" ht="48" customHeight="1" x14ac:dyDescent="0.55000000000000004">
      <c r="A69" s="2">
        <f t="shared" si="1"/>
        <v>63</v>
      </c>
      <c r="B69" s="33" t="s">
        <v>281</v>
      </c>
      <c r="C69" s="34"/>
      <c r="D69" s="33" t="s">
        <v>25</v>
      </c>
      <c r="E69" s="34"/>
      <c r="F69" s="35">
        <v>60000</v>
      </c>
      <c r="G69" s="34"/>
      <c r="H69" s="35">
        <v>60000</v>
      </c>
      <c r="I69" s="34"/>
      <c r="K69" s="9">
        <f t="shared" si="3"/>
        <v>0</v>
      </c>
    </row>
    <row r="70" spans="1:11" ht="48" customHeight="1" x14ac:dyDescent="0.55000000000000004">
      <c r="A70" s="2">
        <f t="shared" si="1"/>
        <v>64</v>
      </c>
      <c r="B70" s="33" t="s">
        <v>282</v>
      </c>
      <c r="C70" s="34"/>
      <c r="D70" s="33"/>
      <c r="E70" s="34"/>
      <c r="F70" s="35">
        <v>8600</v>
      </c>
      <c r="G70" s="34"/>
      <c r="H70" s="35">
        <v>8600</v>
      </c>
      <c r="I70" s="34"/>
      <c r="K70" s="9">
        <f t="shared" si="3"/>
        <v>0</v>
      </c>
    </row>
    <row r="71" spans="1:11" ht="48" customHeight="1" x14ac:dyDescent="0.55000000000000004">
      <c r="A71" s="2">
        <f t="shared" si="1"/>
        <v>65</v>
      </c>
      <c r="B71" s="33" t="s">
        <v>283</v>
      </c>
      <c r="C71" s="34"/>
      <c r="D71" s="33"/>
      <c r="E71" s="34"/>
      <c r="F71" s="35">
        <v>5600</v>
      </c>
      <c r="G71" s="34"/>
      <c r="H71" s="35">
        <v>5600</v>
      </c>
      <c r="I71" s="34"/>
      <c r="K71" s="9">
        <f t="shared" si="3"/>
        <v>0</v>
      </c>
    </row>
    <row r="72" spans="1:11" ht="48" customHeight="1" x14ac:dyDescent="0.55000000000000004">
      <c r="A72" s="2">
        <f t="shared" si="1"/>
        <v>66</v>
      </c>
      <c r="B72" s="33" t="s">
        <v>284</v>
      </c>
      <c r="C72" s="34"/>
      <c r="D72" s="33" t="s">
        <v>25</v>
      </c>
      <c r="E72" s="34"/>
      <c r="F72" s="35">
        <v>42000</v>
      </c>
      <c r="G72" s="34"/>
      <c r="H72" s="35">
        <v>42000</v>
      </c>
      <c r="I72" s="34"/>
      <c r="K72" s="9">
        <f t="shared" si="3"/>
        <v>0</v>
      </c>
    </row>
    <row r="73" spans="1:11" ht="24" customHeight="1" x14ac:dyDescent="0.55000000000000004">
      <c r="A73" s="2">
        <f t="shared" ref="A73:A103" si="4">1+A72</f>
        <v>67</v>
      </c>
      <c r="B73" s="33" t="s">
        <v>48</v>
      </c>
      <c r="C73" s="34"/>
      <c r="D73" s="33" t="s">
        <v>260</v>
      </c>
      <c r="E73" s="34"/>
      <c r="F73" s="35">
        <v>19000</v>
      </c>
      <c r="G73" s="34"/>
      <c r="H73" s="35">
        <v>19000</v>
      </c>
      <c r="I73" s="34"/>
      <c r="K73" s="9">
        <f t="shared" si="3"/>
        <v>0</v>
      </c>
    </row>
    <row r="74" spans="1:11" ht="24" customHeight="1" x14ac:dyDescent="0.55000000000000004">
      <c r="A74" s="2">
        <f t="shared" si="4"/>
        <v>68</v>
      </c>
      <c r="B74" s="33" t="s">
        <v>56</v>
      </c>
      <c r="C74" s="34"/>
      <c r="D74" s="33" t="s">
        <v>31</v>
      </c>
      <c r="E74" s="34"/>
      <c r="F74" s="35">
        <v>4500</v>
      </c>
      <c r="G74" s="34"/>
      <c r="H74" s="35">
        <v>4500</v>
      </c>
      <c r="I74" s="34"/>
      <c r="K74" s="9">
        <f t="shared" si="3"/>
        <v>0</v>
      </c>
    </row>
    <row r="75" spans="1:11" ht="24" customHeight="1" x14ac:dyDescent="0.55000000000000004">
      <c r="A75" s="2">
        <f t="shared" si="4"/>
        <v>69</v>
      </c>
      <c r="B75" s="33" t="s">
        <v>68</v>
      </c>
      <c r="C75" s="34"/>
      <c r="D75" s="33" t="s">
        <v>14</v>
      </c>
      <c r="E75" s="34"/>
      <c r="F75" s="35">
        <v>98285</v>
      </c>
      <c r="G75" s="34"/>
      <c r="H75" s="35">
        <v>98285</v>
      </c>
      <c r="I75" s="34"/>
      <c r="K75" s="9">
        <f t="shared" si="3"/>
        <v>0</v>
      </c>
    </row>
    <row r="76" spans="1:11" ht="24" customHeight="1" x14ac:dyDescent="0.55000000000000004">
      <c r="A76" s="2">
        <f t="shared" si="4"/>
        <v>70</v>
      </c>
      <c r="B76" s="33" t="s">
        <v>69</v>
      </c>
      <c r="C76" s="34"/>
      <c r="D76" s="33" t="s">
        <v>33</v>
      </c>
      <c r="E76" s="34"/>
      <c r="F76" s="35">
        <v>3520.3</v>
      </c>
      <c r="G76" s="34"/>
      <c r="H76" s="35">
        <v>3520.3</v>
      </c>
      <c r="I76" s="34"/>
      <c r="K76" s="9">
        <f t="shared" si="3"/>
        <v>0</v>
      </c>
    </row>
    <row r="77" spans="1:11" ht="24" customHeight="1" x14ac:dyDescent="0.55000000000000004">
      <c r="A77" s="2">
        <f t="shared" si="4"/>
        <v>71</v>
      </c>
      <c r="B77" s="33" t="s">
        <v>69</v>
      </c>
      <c r="C77" s="34"/>
      <c r="D77" s="33" t="s">
        <v>261</v>
      </c>
      <c r="E77" s="34"/>
      <c r="F77" s="35">
        <v>245000</v>
      </c>
      <c r="G77" s="34"/>
      <c r="H77" s="35">
        <v>245000</v>
      </c>
      <c r="I77" s="34"/>
      <c r="K77" s="9">
        <f t="shared" si="3"/>
        <v>0</v>
      </c>
    </row>
    <row r="78" spans="1:11" ht="24" customHeight="1" x14ac:dyDescent="0.55000000000000004">
      <c r="A78" s="2">
        <f t="shared" si="4"/>
        <v>72</v>
      </c>
      <c r="B78" s="33" t="s">
        <v>69</v>
      </c>
      <c r="C78" s="34"/>
      <c r="D78" s="33" t="s">
        <v>33</v>
      </c>
      <c r="E78" s="34"/>
      <c r="F78" s="35">
        <v>1674.55</v>
      </c>
      <c r="G78" s="34"/>
      <c r="H78" s="35">
        <v>1674.55</v>
      </c>
      <c r="I78" s="34"/>
      <c r="K78" s="9">
        <f t="shared" si="3"/>
        <v>0</v>
      </c>
    </row>
    <row r="79" spans="1:11" ht="24" customHeight="1" x14ac:dyDescent="0.55000000000000004">
      <c r="A79" s="2">
        <f t="shared" si="4"/>
        <v>73</v>
      </c>
      <c r="B79" s="33" t="s">
        <v>69</v>
      </c>
      <c r="C79" s="34"/>
      <c r="D79" s="33" t="s">
        <v>262</v>
      </c>
      <c r="E79" s="34"/>
      <c r="F79" s="35">
        <v>7000</v>
      </c>
      <c r="G79" s="34"/>
      <c r="H79" s="35">
        <v>7000</v>
      </c>
      <c r="I79" s="34"/>
      <c r="K79" s="9">
        <f t="shared" si="3"/>
        <v>0</v>
      </c>
    </row>
    <row r="80" spans="1:11" ht="24" customHeight="1" x14ac:dyDescent="0.55000000000000004">
      <c r="A80" s="2">
        <f t="shared" si="4"/>
        <v>74</v>
      </c>
      <c r="B80" s="33" t="s">
        <v>69</v>
      </c>
      <c r="C80" s="34"/>
      <c r="D80" s="33" t="s">
        <v>36</v>
      </c>
      <c r="E80" s="34"/>
      <c r="F80" s="35">
        <v>10300</v>
      </c>
      <c r="G80" s="34"/>
      <c r="H80" s="35">
        <v>10300</v>
      </c>
      <c r="I80" s="34"/>
      <c r="K80" s="9">
        <f t="shared" si="3"/>
        <v>0</v>
      </c>
    </row>
    <row r="81" spans="1:11" ht="24" customHeight="1" x14ac:dyDescent="0.55000000000000004">
      <c r="A81" s="2">
        <f t="shared" si="4"/>
        <v>75</v>
      </c>
      <c r="B81" s="33" t="s">
        <v>69</v>
      </c>
      <c r="C81" s="34"/>
      <c r="D81" s="33" t="s">
        <v>36</v>
      </c>
      <c r="E81" s="34"/>
      <c r="F81" s="35">
        <v>24765</v>
      </c>
      <c r="G81" s="34"/>
      <c r="H81" s="35">
        <v>24765</v>
      </c>
      <c r="I81" s="34"/>
      <c r="K81" s="9">
        <f t="shared" si="3"/>
        <v>0</v>
      </c>
    </row>
    <row r="82" spans="1:11" ht="24" customHeight="1" x14ac:dyDescent="0.55000000000000004">
      <c r="A82" s="2">
        <f t="shared" si="4"/>
        <v>76</v>
      </c>
      <c r="B82" s="33" t="s">
        <v>69</v>
      </c>
      <c r="C82" s="34"/>
      <c r="D82" s="33" t="s">
        <v>33</v>
      </c>
      <c r="E82" s="34"/>
      <c r="F82" s="35">
        <v>1292.56</v>
      </c>
      <c r="G82" s="34"/>
      <c r="H82" s="35">
        <v>1292.56</v>
      </c>
      <c r="I82" s="34"/>
      <c r="K82" s="9">
        <f t="shared" si="3"/>
        <v>0</v>
      </c>
    </row>
    <row r="83" spans="1:11" ht="24" customHeight="1" x14ac:dyDescent="0.55000000000000004">
      <c r="A83" s="2">
        <f t="shared" si="4"/>
        <v>77</v>
      </c>
      <c r="B83" s="33" t="s">
        <v>70</v>
      </c>
      <c r="C83" s="34"/>
      <c r="D83" s="33" t="s">
        <v>263</v>
      </c>
      <c r="E83" s="34"/>
      <c r="F83" s="35">
        <v>1600</v>
      </c>
      <c r="G83" s="34"/>
      <c r="H83" s="35">
        <v>1600</v>
      </c>
      <c r="I83" s="34"/>
      <c r="K83" s="9">
        <f t="shared" si="3"/>
        <v>0</v>
      </c>
    </row>
    <row r="84" spans="1:11" ht="48" customHeight="1" x14ac:dyDescent="0.55000000000000004">
      <c r="A84" s="2">
        <f t="shared" si="4"/>
        <v>78</v>
      </c>
      <c r="B84" s="33" t="s">
        <v>285</v>
      </c>
      <c r="C84" s="34"/>
      <c r="D84" s="33" t="s">
        <v>201</v>
      </c>
      <c r="E84" s="34"/>
      <c r="F84" s="35">
        <v>6000</v>
      </c>
      <c r="G84" s="34"/>
      <c r="H84" s="35">
        <v>6000</v>
      </c>
      <c r="I84" s="34"/>
      <c r="K84" s="9">
        <f t="shared" si="3"/>
        <v>0</v>
      </c>
    </row>
    <row r="85" spans="1:11" ht="24" customHeight="1" x14ac:dyDescent="0.55000000000000004">
      <c r="A85" s="2">
        <f t="shared" si="4"/>
        <v>79</v>
      </c>
      <c r="B85" s="33" t="s">
        <v>5</v>
      </c>
      <c r="C85" s="34"/>
      <c r="D85" s="33" t="s">
        <v>37</v>
      </c>
      <c r="E85" s="34"/>
      <c r="F85" s="35">
        <v>20386</v>
      </c>
      <c r="G85" s="34"/>
      <c r="H85" s="35">
        <v>20386</v>
      </c>
      <c r="I85" s="34"/>
      <c r="K85" s="9">
        <f t="shared" si="3"/>
        <v>0</v>
      </c>
    </row>
    <row r="86" spans="1:11" ht="24" customHeight="1" x14ac:dyDescent="0.55000000000000004">
      <c r="A86" s="2">
        <f t="shared" si="4"/>
        <v>80</v>
      </c>
      <c r="B86" s="33" t="s">
        <v>229</v>
      </c>
      <c r="C86" s="34"/>
      <c r="D86" s="33" t="s">
        <v>170</v>
      </c>
      <c r="E86" s="34"/>
      <c r="F86" s="35">
        <v>2500</v>
      </c>
      <c r="G86" s="34"/>
      <c r="H86" s="35">
        <v>2500</v>
      </c>
      <c r="I86" s="34"/>
      <c r="K86" s="9">
        <f t="shared" si="3"/>
        <v>0</v>
      </c>
    </row>
    <row r="87" spans="1:11" ht="24" customHeight="1" x14ac:dyDescent="0.55000000000000004">
      <c r="A87" s="2">
        <f t="shared" si="4"/>
        <v>81</v>
      </c>
      <c r="B87" s="33" t="s">
        <v>56</v>
      </c>
      <c r="C87" s="34"/>
      <c r="D87" s="33" t="s">
        <v>71</v>
      </c>
      <c r="E87" s="34"/>
      <c r="F87" s="35">
        <v>4020</v>
      </c>
      <c r="G87" s="34"/>
      <c r="H87" s="35">
        <v>4020</v>
      </c>
      <c r="I87" s="34"/>
      <c r="K87" s="9">
        <f t="shared" si="3"/>
        <v>0</v>
      </c>
    </row>
    <row r="88" spans="1:11" ht="24" customHeight="1" x14ac:dyDescent="0.55000000000000004">
      <c r="A88" s="2">
        <f t="shared" si="4"/>
        <v>82</v>
      </c>
      <c r="B88" s="33" t="s">
        <v>56</v>
      </c>
      <c r="C88" s="34"/>
      <c r="D88" s="33" t="s">
        <v>186</v>
      </c>
      <c r="E88" s="34"/>
      <c r="F88" s="35">
        <v>36280</v>
      </c>
      <c r="G88" s="34"/>
      <c r="H88" s="35">
        <v>36280</v>
      </c>
      <c r="I88" s="34"/>
      <c r="K88" s="9">
        <f t="shared" si="3"/>
        <v>0</v>
      </c>
    </row>
    <row r="89" spans="1:11" ht="24" customHeight="1" x14ac:dyDescent="0.55000000000000004">
      <c r="A89" s="2">
        <f t="shared" si="4"/>
        <v>83</v>
      </c>
      <c r="B89" s="33" t="s">
        <v>56</v>
      </c>
      <c r="C89" s="34"/>
      <c r="D89" s="33" t="s">
        <v>182</v>
      </c>
      <c r="E89" s="34"/>
      <c r="F89" s="35">
        <v>950</v>
      </c>
      <c r="G89" s="34"/>
      <c r="H89" s="35">
        <v>950</v>
      </c>
      <c r="I89" s="34"/>
      <c r="K89" s="9">
        <f t="shared" si="3"/>
        <v>0</v>
      </c>
    </row>
    <row r="90" spans="1:11" ht="24" customHeight="1" x14ac:dyDescent="0.55000000000000004">
      <c r="A90" s="2">
        <f t="shared" si="4"/>
        <v>84</v>
      </c>
      <c r="B90" s="33" t="s">
        <v>49</v>
      </c>
      <c r="C90" s="34"/>
      <c r="D90" s="33" t="s">
        <v>259</v>
      </c>
      <c r="E90" s="34"/>
      <c r="F90" s="35">
        <v>7500</v>
      </c>
      <c r="G90" s="34"/>
      <c r="H90" s="35">
        <v>7500</v>
      </c>
      <c r="I90" s="34"/>
      <c r="K90" s="9">
        <f t="shared" si="3"/>
        <v>0</v>
      </c>
    </row>
    <row r="91" spans="1:11" ht="24" customHeight="1" x14ac:dyDescent="0.55000000000000004">
      <c r="A91" s="2">
        <f t="shared" si="4"/>
        <v>85</v>
      </c>
      <c r="B91" s="33" t="s">
        <v>69</v>
      </c>
      <c r="C91" s="34"/>
      <c r="D91" s="33" t="s">
        <v>33</v>
      </c>
      <c r="E91" s="34"/>
      <c r="F91" s="35">
        <v>2638.62</v>
      </c>
      <c r="G91" s="34"/>
      <c r="H91" s="35">
        <v>2638.62</v>
      </c>
      <c r="I91" s="34"/>
      <c r="K91" s="9">
        <f t="shared" si="3"/>
        <v>0</v>
      </c>
    </row>
    <row r="92" spans="1:11" ht="24" customHeight="1" x14ac:dyDescent="0.55000000000000004">
      <c r="A92" s="2">
        <f t="shared" si="4"/>
        <v>86</v>
      </c>
      <c r="B92" s="33" t="s">
        <v>65</v>
      </c>
      <c r="C92" s="34"/>
      <c r="D92" s="33" t="s">
        <v>71</v>
      </c>
      <c r="E92" s="34"/>
      <c r="F92" s="35">
        <v>6000</v>
      </c>
      <c r="G92" s="34"/>
      <c r="H92" s="35">
        <v>6000</v>
      </c>
      <c r="I92" s="34"/>
      <c r="K92" s="9">
        <f t="shared" si="3"/>
        <v>0</v>
      </c>
    </row>
    <row r="93" spans="1:11" ht="24" customHeight="1" x14ac:dyDescent="0.55000000000000004">
      <c r="A93" s="2">
        <f t="shared" si="4"/>
        <v>87</v>
      </c>
      <c r="B93" s="33" t="s">
        <v>103</v>
      </c>
      <c r="C93" s="34"/>
      <c r="D93" s="33" t="s">
        <v>147</v>
      </c>
      <c r="E93" s="34"/>
      <c r="F93" s="35">
        <v>6480</v>
      </c>
      <c r="G93" s="34"/>
      <c r="H93" s="35">
        <v>6480</v>
      </c>
      <c r="I93" s="34"/>
      <c r="K93" s="9">
        <f t="shared" si="3"/>
        <v>0</v>
      </c>
    </row>
    <row r="94" spans="1:11" s="13" customFormat="1" ht="24" customHeight="1" x14ac:dyDescent="0.55000000000000004">
      <c r="A94" s="12" t="s">
        <v>0</v>
      </c>
      <c r="B94" s="43" t="s">
        <v>2</v>
      </c>
      <c r="C94" s="44"/>
      <c r="D94" s="43" t="s">
        <v>1</v>
      </c>
      <c r="E94" s="44"/>
      <c r="F94" s="43" t="s">
        <v>43</v>
      </c>
      <c r="G94" s="44"/>
      <c r="H94" s="43" t="s">
        <v>3</v>
      </c>
      <c r="I94" s="44"/>
      <c r="K94" s="12" t="s">
        <v>340</v>
      </c>
    </row>
    <row r="95" spans="1:11" ht="24" customHeight="1" x14ac:dyDescent="0.55000000000000004">
      <c r="A95" s="2">
        <f>1+A93</f>
        <v>88</v>
      </c>
      <c r="B95" s="33" t="s">
        <v>103</v>
      </c>
      <c r="C95" s="34"/>
      <c r="D95" s="33" t="s">
        <v>264</v>
      </c>
      <c r="E95" s="34"/>
      <c r="F95" s="35">
        <v>4750</v>
      </c>
      <c r="G95" s="34"/>
      <c r="H95" s="35">
        <v>4750</v>
      </c>
      <c r="I95" s="34"/>
      <c r="K95" s="9">
        <f t="shared" ref="K95:K104" si="5">+F95-H95</f>
        <v>0</v>
      </c>
    </row>
    <row r="96" spans="1:11" ht="24" customHeight="1" x14ac:dyDescent="0.55000000000000004">
      <c r="A96" s="2">
        <f t="shared" si="4"/>
        <v>89</v>
      </c>
      <c r="B96" s="33" t="s">
        <v>70</v>
      </c>
      <c r="C96" s="34"/>
      <c r="D96" s="33" t="s">
        <v>259</v>
      </c>
      <c r="E96" s="34"/>
      <c r="F96" s="35">
        <v>47500</v>
      </c>
      <c r="G96" s="34"/>
      <c r="H96" s="35">
        <v>47500</v>
      </c>
      <c r="I96" s="34"/>
      <c r="K96" s="9">
        <f t="shared" si="5"/>
        <v>0</v>
      </c>
    </row>
    <row r="97" spans="1:11" ht="24" customHeight="1" x14ac:dyDescent="0.55000000000000004">
      <c r="A97" s="2">
        <f t="shared" si="4"/>
        <v>90</v>
      </c>
      <c r="B97" s="33" t="s">
        <v>70</v>
      </c>
      <c r="C97" s="34"/>
      <c r="D97" s="33" t="s">
        <v>88</v>
      </c>
      <c r="E97" s="34"/>
      <c r="F97" s="35">
        <v>3770</v>
      </c>
      <c r="G97" s="34"/>
      <c r="H97" s="35">
        <v>3770</v>
      </c>
      <c r="I97" s="34"/>
      <c r="K97" s="9">
        <f t="shared" si="5"/>
        <v>0</v>
      </c>
    </row>
    <row r="98" spans="1:11" ht="48" customHeight="1" x14ac:dyDescent="0.55000000000000004">
      <c r="A98" s="2">
        <f t="shared" si="4"/>
        <v>91</v>
      </c>
      <c r="B98" s="33" t="s">
        <v>286</v>
      </c>
      <c r="C98" s="34"/>
      <c r="D98" s="33" t="s">
        <v>201</v>
      </c>
      <c r="E98" s="34"/>
      <c r="F98" s="35">
        <v>6000</v>
      </c>
      <c r="G98" s="34"/>
      <c r="H98" s="35">
        <v>6000</v>
      </c>
      <c r="I98" s="34"/>
      <c r="K98" s="9">
        <f t="shared" si="5"/>
        <v>0</v>
      </c>
    </row>
    <row r="99" spans="1:11" ht="48" customHeight="1" x14ac:dyDescent="0.55000000000000004">
      <c r="A99" s="2">
        <f t="shared" si="4"/>
        <v>92</v>
      </c>
      <c r="B99" s="33" t="s">
        <v>428</v>
      </c>
      <c r="C99" s="34"/>
      <c r="D99" s="33" t="s">
        <v>201</v>
      </c>
      <c r="E99" s="34"/>
      <c r="F99" s="35">
        <v>6000</v>
      </c>
      <c r="G99" s="34"/>
      <c r="H99" s="35">
        <v>6000</v>
      </c>
      <c r="I99" s="34"/>
      <c r="K99" s="14">
        <f t="shared" si="5"/>
        <v>0</v>
      </c>
    </row>
    <row r="100" spans="1:11" ht="24" customHeight="1" x14ac:dyDescent="0.55000000000000004">
      <c r="A100" s="2">
        <f t="shared" si="4"/>
        <v>93</v>
      </c>
      <c r="B100" s="33" t="s">
        <v>105</v>
      </c>
      <c r="C100" s="34"/>
      <c r="D100" s="33" t="s">
        <v>265</v>
      </c>
      <c r="E100" s="34"/>
      <c r="F100" s="35">
        <v>55000</v>
      </c>
      <c r="G100" s="34"/>
      <c r="H100" s="35">
        <v>55000</v>
      </c>
      <c r="I100" s="34"/>
      <c r="K100" s="14">
        <f t="shared" si="5"/>
        <v>0</v>
      </c>
    </row>
    <row r="101" spans="1:11" ht="24" customHeight="1" x14ac:dyDescent="0.55000000000000004">
      <c r="A101" s="2">
        <f t="shared" si="4"/>
        <v>94</v>
      </c>
      <c r="B101" s="33" t="s">
        <v>105</v>
      </c>
      <c r="C101" s="34"/>
      <c r="D101" s="33" t="s">
        <v>265</v>
      </c>
      <c r="E101" s="34"/>
      <c r="F101" s="35">
        <v>40000</v>
      </c>
      <c r="G101" s="34"/>
      <c r="H101" s="35">
        <v>40000</v>
      </c>
      <c r="I101" s="34"/>
      <c r="K101" s="14">
        <f t="shared" si="5"/>
        <v>0</v>
      </c>
    </row>
    <row r="102" spans="1:11" ht="48" customHeight="1" x14ac:dyDescent="0.55000000000000004">
      <c r="A102" s="2">
        <f t="shared" si="4"/>
        <v>95</v>
      </c>
      <c r="B102" s="33" t="s">
        <v>382</v>
      </c>
      <c r="C102" s="34"/>
      <c r="D102" s="33" t="s">
        <v>344</v>
      </c>
      <c r="E102" s="34"/>
      <c r="F102" s="35">
        <v>294000</v>
      </c>
      <c r="G102" s="34"/>
      <c r="H102" s="35">
        <v>293000</v>
      </c>
      <c r="I102" s="34"/>
      <c r="K102" s="14">
        <f t="shared" si="5"/>
        <v>1000</v>
      </c>
    </row>
    <row r="103" spans="1:11" ht="48" customHeight="1" x14ac:dyDescent="0.55000000000000004">
      <c r="A103" s="2">
        <f t="shared" si="4"/>
        <v>96</v>
      </c>
      <c r="B103" s="33" t="s">
        <v>401</v>
      </c>
      <c r="C103" s="34"/>
      <c r="D103" s="33" t="s">
        <v>141</v>
      </c>
      <c r="E103" s="34"/>
      <c r="F103" s="35">
        <v>200000</v>
      </c>
      <c r="G103" s="34"/>
      <c r="H103" s="35">
        <v>199000</v>
      </c>
      <c r="I103" s="34"/>
      <c r="K103" s="9">
        <f t="shared" si="5"/>
        <v>1000</v>
      </c>
    </row>
    <row r="104" spans="1:11" ht="24" customHeight="1" x14ac:dyDescent="0.55000000000000004">
      <c r="A104" s="38" t="s">
        <v>42</v>
      </c>
      <c r="B104" s="39"/>
      <c r="C104" s="39"/>
      <c r="D104" s="39"/>
      <c r="E104" s="39"/>
      <c r="F104" s="40">
        <f>SUM(F5:G103)</f>
        <v>1981529.9100000004</v>
      </c>
      <c r="G104" s="41"/>
      <c r="H104" s="40">
        <f>SUM(H5:I103)</f>
        <v>1979529.9100000004</v>
      </c>
      <c r="I104" s="41"/>
      <c r="K104" s="9">
        <f t="shared" si="5"/>
        <v>2000</v>
      </c>
    </row>
    <row r="109" spans="1:11" s="13" customFormat="1" ht="24" customHeight="1" x14ac:dyDescent="0.55000000000000004"/>
    <row r="110" spans="1:11" s="13" customFormat="1" ht="24" customHeight="1" x14ac:dyDescent="0.55000000000000004"/>
    <row r="111" spans="1:11" s="13" customFormat="1" ht="24" customHeight="1" x14ac:dyDescent="0.55000000000000004"/>
    <row r="112" spans="1:11" s="13" customFormat="1" ht="24" customHeight="1" x14ac:dyDescent="0.55000000000000004"/>
    <row r="113" s="13" customFormat="1" ht="24" customHeight="1" x14ac:dyDescent="0.55000000000000004"/>
    <row r="114" s="13" customFormat="1" ht="24" customHeight="1" x14ac:dyDescent="0.55000000000000004"/>
    <row r="115" s="13" customFormat="1" ht="24" customHeight="1" x14ac:dyDescent="0.55000000000000004"/>
    <row r="116" s="13" customFormat="1" ht="24" customHeight="1" x14ac:dyDescent="0.55000000000000004"/>
    <row r="117" s="13" customFormat="1" ht="24" customHeight="1" x14ac:dyDescent="0.55000000000000004"/>
    <row r="118" s="13" customFormat="1" ht="24" customHeight="1" x14ac:dyDescent="0.55000000000000004"/>
    <row r="119" s="13" customFormat="1" ht="24" customHeight="1" x14ac:dyDescent="0.55000000000000004"/>
    <row r="120" s="13" customFormat="1" ht="24" customHeight="1" x14ac:dyDescent="0.55000000000000004"/>
    <row r="121" s="13" customFormat="1" ht="24" customHeight="1" x14ac:dyDescent="0.55000000000000004"/>
    <row r="122" s="13" customFormat="1" ht="24" customHeight="1" x14ac:dyDescent="0.55000000000000004"/>
    <row r="123" s="13" customFormat="1" ht="24" customHeight="1" x14ac:dyDescent="0.55000000000000004"/>
    <row r="124" s="13" customFormat="1" ht="24" customHeight="1" x14ac:dyDescent="0.55000000000000004"/>
    <row r="125" s="13" customFormat="1" ht="24" customHeight="1" x14ac:dyDescent="0.55000000000000004"/>
    <row r="126" s="13" customFormat="1" ht="24" customHeight="1" x14ac:dyDescent="0.55000000000000004"/>
    <row r="127" s="13" customFormat="1" ht="24" customHeight="1" x14ac:dyDescent="0.55000000000000004"/>
    <row r="128" s="13" customFormat="1" ht="24" customHeight="1" x14ac:dyDescent="0.55000000000000004"/>
    <row r="129" spans="1:11" s="13" customFormat="1" ht="24" customHeight="1" x14ac:dyDescent="0.55000000000000004"/>
    <row r="130" spans="1:11" s="13" customFormat="1" ht="24" customHeight="1" x14ac:dyDescent="0.55000000000000004"/>
    <row r="131" spans="1:11" s="13" customFormat="1" ht="24" customHeight="1" x14ac:dyDescent="0.55000000000000004">
      <c r="A131" s="32" t="s">
        <v>341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s="13" customFormat="1" ht="24" customHeight="1" x14ac:dyDescent="0.55000000000000004">
      <c r="A132" s="42" t="s">
        <v>266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s="13" customFormat="1" ht="20.100000000000001" customHeight="1" x14ac:dyDescent="0.55000000000000004"/>
    <row r="134" spans="1:11" s="13" customFormat="1" ht="24" customHeight="1" x14ac:dyDescent="0.55000000000000004">
      <c r="A134" s="12" t="s">
        <v>0</v>
      </c>
      <c r="B134" s="43" t="s">
        <v>2</v>
      </c>
      <c r="C134" s="44"/>
      <c r="D134" s="43" t="s">
        <v>1</v>
      </c>
      <c r="E134" s="44"/>
      <c r="F134" s="43" t="s">
        <v>43</v>
      </c>
      <c r="G134" s="44"/>
      <c r="H134" s="43" t="s">
        <v>3</v>
      </c>
      <c r="I134" s="44"/>
      <c r="K134" s="12" t="s">
        <v>340</v>
      </c>
    </row>
    <row r="135" spans="1:11" ht="48" customHeight="1" x14ac:dyDescent="0.55000000000000004">
      <c r="A135" s="2">
        <v>1</v>
      </c>
      <c r="B135" s="33" t="s">
        <v>411</v>
      </c>
      <c r="C135" s="34"/>
      <c r="D135" s="33" t="s">
        <v>386</v>
      </c>
      <c r="E135" s="34"/>
      <c r="F135" s="35">
        <v>1920000</v>
      </c>
      <c r="G135" s="34"/>
      <c r="H135" s="35">
        <v>1919000</v>
      </c>
      <c r="I135" s="34"/>
      <c r="J135" s="51">
        <f>+F135-H135</f>
        <v>1000</v>
      </c>
      <c r="K135" s="52"/>
    </row>
    <row r="136" spans="1:11" s="13" customFormat="1" ht="48" customHeight="1" x14ac:dyDescent="0.55000000000000004">
      <c r="A136" s="2">
        <v>2</v>
      </c>
      <c r="B136" s="33" t="s">
        <v>440</v>
      </c>
      <c r="C136" s="34"/>
      <c r="D136" s="33" t="s">
        <v>441</v>
      </c>
      <c r="E136" s="34"/>
      <c r="F136" s="35">
        <v>3519468</v>
      </c>
      <c r="G136" s="34"/>
      <c r="H136" s="35">
        <v>3513500</v>
      </c>
      <c r="I136" s="34"/>
      <c r="J136" s="51">
        <f>+F136-H136</f>
        <v>5968</v>
      </c>
      <c r="K136" s="52"/>
    </row>
    <row r="137" spans="1:11" s="13" customFormat="1" ht="24" customHeight="1" x14ac:dyDescent="0.55000000000000004">
      <c r="A137" s="38" t="s">
        <v>42</v>
      </c>
      <c r="B137" s="39"/>
      <c r="C137" s="39"/>
      <c r="D137" s="39"/>
      <c r="E137" s="39"/>
      <c r="F137" s="40">
        <f>SUM(F135)</f>
        <v>1920000</v>
      </c>
      <c r="G137" s="41"/>
      <c r="H137" s="40">
        <f>SUM(H135)</f>
        <v>1919000</v>
      </c>
      <c r="I137" s="41"/>
      <c r="K137" s="14">
        <f>+F137-H137</f>
        <v>1000</v>
      </c>
    </row>
  </sheetData>
  <mergeCells count="424">
    <mergeCell ref="A1:K1"/>
    <mergeCell ref="A2:K2"/>
    <mergeCell ref="A104:E104"/>
    <mergeCell ref="F104:G104"/>
    <mergeCell ref="H104:I104"/>
    <mergeCell ref="B4:C4"/>
    <mergeCell ref="D4:E4"/>
    <mergeCell ref="F4:G4"/>
    <mergeCell ref="H4:I4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98:C98"/>
    <mergeCell ref="D98:E98"/>
    <mergeCell ref="F98:G98"/>
    <mergeCell ref="H98:I98"/>
    <mergeCell ref="B99:C99"/>
    <mergeCell ref="D99:E99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93:C93"/>
    <mergeCell ref="D93:E93"/>
    <mergeCell ref="F93:G93"/>
    <mergeCell ref="H93:I93"/>
    <mergeCell ref="B95:C95"/>
    <mergeCell ref="D95:E95"/>
    <mergeCell ref="F95:G95"/>
    <mergeCell ref="H95:I95"/>
    <mergeCell ref="B91:C91"/>
    <mergeCell ref="D91:E91"/>
    <mergeCell ref="F91:G91"/>
    <mergeCell ref="H91:I91"/>
    <mergeCell ref="B92:C92"/>
    <mergeCell ref="D92:E92"/>
    <mergeCell ref="F92:G92"/>
    <mergeCell ref="H92:I92"/>
    <mergeCell ref="B86:C86"/>
    <mergeCell ref="D86:E86"/>
    <mergeCell ref="F86:G86"/>
    <mergeCell ref="H86:I86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B83:C83"/>
    <mergeCell ref="D83:E83"/>
    <mergeCell ref="F83:G83"/>
    <mergeCell ref="H83:I83"/>
    <mergeCell ref="B84:C84"/>
    <mergeCell ref="D84:E84"/>
    <mergeCell ref="F84:G84"/>
    <mergeCell ref="H84:I84"/>
    <mergeCell ref="B85:C85"/>
    <mergeCell ref="D85:E85"/>
    <mergeCell ref="F85:G85"/>
    <mergeCell ref="H85:I85"/>
    <mergeCell ref="B81:C81"/>
    <mergeCell ref="D81:E81"/>
    <mergeCell ref="F81:G81"/>
    <mergeCell ref="H81:I81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2:C62"/>
    <mergeCell ref="D62:E62"/>
    <mergeCell ref="F62:G62"/>
    <mergeCell ref="H62:I62"/>
    <mergeCell ref="B64:C64"/>
    <mergeCell ref="D64:E64"/>
    <mergeCell ref="F64:G64"/>
    <mergeCell ref="H64:I64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H57:I57"/>
    <mergeCell ref="B57:C57"/>
    <mergeCell ref="D57:E57"/>
    <mergeCell ref="F57:G57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5:C45"/>
    <mergeCell ref="D45:E45"/>
    <mergeCell ref="F45:G45"/>
    <mergeCell ref="H45:I45"/>
    <mergeCell ref="B50:C50"/>
    <mergeCell ref="D50:E50"/>
    <mergeCell ref="F50:G50"/>
    <mergeCell ref="H50:I50"/>
    <mergeCell ref="B48:C48"/>
    <mergeCell ref="D48:E48"/>
    <mergeCell ref="F48:G48"/>
    <mergeCell ref="H48:I48"/>
    <mergeCell ref="B49:C49"/>
    <mergeCell ref="D49:E49"/>
    <mergeCell ref="F49:G49"/>
    <mergeCell ref="H49:I49"/>
    <mergeCell ref="B103:C103"/>
    <mergeCell ref="D103:E103"/>
    <mergeCell ref="F103:G103"/>
    <mergeCell ref="H103:I103"/>
    <mergeCell ref="B42:C42"/>
    <mergeCell ref="D42:E42"/>
    <mergeCell ref="F42:G42"/>
    <mergeCell ref="H42:I42"/>
    <mergeCell ref="B43:C43"/>
    <mergeCell ref="D43:E43"/>
    <mergeCell ref="F43:G43"/>
    <mergeCell ref="H43:I43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D11:E11"/>
    <mergeCell ref="F11:G11"/>
    <mergeCell ref="H11:I11"/>
    <mergeCell ref="B5:C5"/>
    <mergeCell ref="D5:E5"/>
    <mergeCell ref="F5:G5"/>
    <mergeCell ref="H5:I5"/>
    <mergeCell ref="B6:C6"/>
    <mergeCell ref="D6:E6"/>
    <mergeCell ref="F6:G6"/>
    <mergeCell ref="H6:I6"/>
    <mergeCell ref="B9:C9"/>
    <mergeCell ref="D9:E9"/>
    <mergeCell ref="F9:G9"/>
    <mergeCell ref="H9:I9"/>
    <mergeCell ref="B7:C7"/>
    <mergeCell ref="D7:E7"/>
    <mergeCell ref="F7:G7"/>
    <mergeCell ref="H7:I7"/>
    <mergeCell ref="B8:C8"/>
    <mergeCell ref="D8:E8"/>
    <mergeCell ref="F8:G8"/>
    <mergeCell ref="H8:I8"/>
    <mergeCell ref="B135:C135"/>
    <mergeCell ref="D135:E135"/>
    <mergeCell ref="F135:G135"/>
    <mergeCell ref="H135:I135"/>
    <mergeCell ref="J135:K135"/>
    <mergeCell ref="A131:K131"/>
    <mergeCell ref="A132:K132"/>
    <mergeCell ref="B134:C134"/>
    <mergeCell ref="D134:E134"/>
    <mergeCell ref="F134:G134"/>
    <mergeCell ref="H134:I134"/>
    <mergeCell ref="A137:E137"/>
    <mergeCell ref="F137:G137"/>
    <mergeCell ref="H137:I137"/>
    <mergeCell ref="B136:C136"/>
    <mergeCell ref="D136:E136"/>
    <mergeCell ref="F136:G136"/>
    <mergeCell ref="H136:I136"/>
    <mergeCell ref="J136:K136"/>
    <mergeCell ref="B35:C35"/>
    <mergeCell ref="D35:E35"/>
    <mergeCell ref="F35:G35"/>
    <mergeCell ref="H35:I35"/>
    <mergeCell ref="B63:C63"/>
    <mergeCell ref="D63:E63"/>
    <mergeCell ref="F63:G63"/>
    <mergeCell ref="H63:I63"/>
    <mergeCell ref="B94:C94"/>
    <mergeCell ref="D94:E94"/>
    <mergeCell ref="F94:G94"/>
    <mergeCell ref="H94:I94"/>
    <mergeCell ref="B102:C102"/>
    <mergeCell ref="D102:E102"/>
    <mergeCell ref="F102:G102"/>
    <mergeCell ref="H102:I102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B126" sqref="B126:C126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294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130</v>
      </c>
      <c r="C5" s="34"/>
      <c r="D5" s="33" t="s">
        <v>8</v>
      </c>
      <c r="E5" s="34"/>
      <c r="F5" s="35">
        <v>3200</v>
      </c>
      <c r="G5" s="34"/>
      <c r="H5" s="35">
        <v>3200</v>
      </c>
      <c r="I5" s="34"/>
      <c r="K5" s="9">
        <f t="shared" ref="K5:K52" si="0">+F5-H5</f>
        <v>0</v>
      </c>
    </row>
    <row r="6" spans="1:11" ht="69.95" customHeight="1" x14ac:dyDescent="0.55000000000000004">
      <c r="A6" s="2">
        <f>1+A5</f>
        <v>2</v>
      </c>
      <c r="B6" s="33" t="s">
        <v>295</v>
      </c>
      <c r="C6" s="34"/>
      <c r="D6" s="33" t="s">
        <v>14</v>
      </c>
      <c r="E6" s="34"/>
      <c r="F6" s="35">
        <v>58245</v>
      </c>
      <c r="G6" s="34"/>
      <c r="H6" s="35">
        <v>58245</v>
      </c>
      <c r="I6" s="34"/>
      <c r="K6" s="9">
        <f t="shared" si="0"/>
        <v>0</v>
      </c>
    </row>
    <row r="7" spans="1:11" ht="69.95" customHeight="1" x14ac:dyDescent="0.55000000000000004">
      <c r="A7" s="2">
        <f t="shared" ref="A7:A71" si="1">1+A6</f>
        <v>3</v>
      </c>
      <c r="B7" s="33" t="s">
        <v>295</v>
      </c>
      <c r="C7" s="34"/>
      <c r="D7" s="33" t="s">
        <v>7</v>
      </c>
      <c r="E7" s="34"/>
      <c r="F7" s="35">
        <v>732</v>
      </c>
      <c r="G7" s="34"/>
      <c r="H7" s="35">
        <v>732</v>
      </c>
      <c r="I7" s="34"/>
      <c r="K7" s="9">
        <f t="shared" si="0"/>
        <v>0</v>
      </c>
    </row>
    <row r="8" spans="1:11" ht="69.95" customHeight="1" x14ac:dyDescent="0.55000000000000004">
      <c r="A8" s="2">
        <f t="shared" si="1"/>
        <v>4</v>
      </c>
      <c r="B8" s="33" t="s">
        <v>295</v>
      </c>
      <c r="C8" s="34"/>
      <c r="D8" s="33" t="s">
        <v>10</v>
      </c>
      <c r="E8" s="34"/>
      <c r="F8" s="35">
        <v>1750</v>
      </c>
      <c r="G8" s="34"/>
      <c r="H8" s="35">
        <v>1750</v>
      </c>
      <c r="I8" s="34"/>
      <c r="K8" s="9">
        <f t="shared" si="0"/>
        <v>0</v>
      </c>
    </row>
    <row r="9" spans="1:11" ht="69.95" customHeight="1" x14ac:dyDescent="0.55000000000000004">
      <c r="A9" s="2">
        <f t="shared" si="1"/>
        <v>5</v>
      </c>
      <c r="B9" s="33" t="s">
        <v>295</v>
      </c>
      <c r="C9" s="34"/>
      <c r="D9" s="33" t="s">
        <v>89</v>
      </c>
      <c r="E9" s="34"/>
      <c r="F9" s="35">
        <v>9975</v>
      </c>
      <c r="G9" s="34"/>
      <c r="H9" s="35">
        <v>9975</v>
      </c>
      <c r="I9" s="34"/>
      <c r="K9" s="9">
        <f t="shared" si="0"/>
        <v>0</v>
      </c>
    </row>
    <row r="10" spans="1:11" ht="24" customHeight="1" x14ac:dyDescent="0.55000000000000004">
      <c r="A10" s="2">
        <f t="shared" si="1"/>
        <v>6</v>
      </c>
      <c r="B10" s="33" t="s">
        <v>69</v>
      </c>
      <c r="C10" s="34"/>
      <c r="D10" s="33" t="s">
        <v>33</v>
      </c>
      <c r="E10" s="34"/>
      <c r="F10" s="35">
        <v>455.82</v>
      </c>
      <c r="G10" s="34"/>
      <c r="H10" s="35">
        <v>455.82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69</v>
      </c>
      <c r="C11" s="34"/>
      <c r="D11" s="33" t="s">
        <v>36</v>
      </c>
      <c r="E11" s="34"/>
      <c r="F11" s="35">
        <v>1012</v>
      </c>
      <c r="G11" s="34"/>
      <c r="H11" s="35">
        <v>1012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65</v>
      </c>
      <c r="C12" s="34"/>
      <c r="D12" s="33" t="s">
        <v>71</v>
      </c>
      <c r="E12" s="34"/>
      <c r="F12" s="35">
        <v>2950</v>
      </c>
      <c r="G12" s="34"/>
      <c r="H12" s="35">
        <v>2950</v>
      </c>
      <c r="I12" s="34"/>
      <c r="K12" s="9">
        <f t="shared" si="0"/>
        <v>0</v>
      </c>
    </row>
    <row r="13" spans="1:11" ht="69.95" customHeight="1" x14ac:dyDescent="0.55000000000000004">
      <c r="A13" s="2">
        <f t="shared" si="1"/>
        <v>9</v>
      </c>
      <c r="B13" s="33" t="s">
        <v>296</v>
      </c>
      <c r="C13" s="34"/>
      <c r="D13" s="33" t="s">
        <v>201</v>
      </c>
      <c r="E13" s="34"/>
      <c r="F13" s="35">
        <v>12000</v>
      </c>
      <c r="G13" s="34"/>
      <c r="H13" s="35">
        <v>12000</v>
      </c>
      <c r="I13" s="34"/>
      <c r="K13" s="9">
        <f t="shared" si="0"/>
        <v>0</v>
      </c>
    </row>
    <row r="14" spans="1:11" ht="69.95" customHeight="1" x14ac:dyDescent="0.55000000000000004">
      <c r="A14" s="2">
        <f t="shared" si="1"/>
        <v>10</v>
      </c>
      <c r="B14" s="33" t="s">
        <v>297</v>
      </c>
      <c r="C14" s="34"/>
      <c r="D14" s="33" t="s">
        <v>253</v>
      </c>
      <c r="E14" s="34"/>
      <c r="F14" s="35">
        <v>22000</v>
      </c>
      <c r="G14" s="34"/>
      <c r="H14" s="35">
        <v>22000</v>
      </c>
      <c r="I14" s="34"/>
      <c r="K14" s="9">
        <f t="shared" si="0"/>
        <v>0</v>
      </c>
    </row>
    <row r="15" spans="1:11" ht="48" customHeight="1" x14ac:dyDescent="0.55000000000000004">
      <c r="A15" s="2">
        <f t="shared" si="1"/>
        <v>11</v>
      </c>
      <c r="B15" s="33" t="s">
        <v>298</v>
      </c>
      <c r="C15" s="34"/>
      <c r="D15" s="33" t="s">
        <v>253</v>
      </c>
      <c r="E15" s="34"/>
      <c r="F15" s="35">
        <v>3300</v>
      </c>
      <c r="G15" s="34"/>
      <c r="H15" s="35">
        <v>3300</v>
      </c>
      <c r="I15" s="34"/>
      <c r="K15" s="9">
        <f t="shared" si="0"/>
        <v>0</v>
      </c>
    </row>
    <row r="16" spans="1:11" ht="48" customHeight="1" x14ac:dyDescent="0.55000000000000004">
      <c r="A16" s="2">
        <f t="shared" si="1"/>
        <v>12</v>
      </c>
      <c r="B16" s="33" t="s">
        <v>299</v>
      </c>
      <c r="C16" s="34"/>
      <c r="D16" s="33" t="s">
        <v>253</v>
      </c>
      <c r="E16" s="34"/>
      <c r="F16" s="35">
        <v>2800</v>
      </c>
      <c r="G16" s="34"/>
      <c r="H16" s="35">
        <v>2800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60</v>
      </c>
      <c r="C17" s="34"/>
      <c r="D17" s="33" t="s">
        <v>21</v>
      </c>
      <c r="E17" s="34"/>
      <c r="F17" s="35">
        <v>1000</v>
      </c>
      <c r="G17" s="34"/>
      <c r="H17" s="35">
        <v>1000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60</v>
      </c>
      <c r="C18" s="34"/>
      <c r="D18" s="33" t="s">
        <v>21</v>
      </c>
      <c r="E18" s="34"/>
      <c r="F18" s="35">
        <v>1000</v>
      </c>
      <c r="G18" s="34"/>
      <c r="H18" s="35">
        <v>1000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67</v>
      </c>
      <c r="C19" s="34"/>
      <c r="D19" s="33" t="s">
        <v>253</v>
      </c>
      <c r="E19" s="34"/>
      <c r="F19" s="35">
        <v>300</v>
      </c>
      <c r="G19" s="34"/>
      <c r="H19" s="35">
        <v>300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132</v>
      </c>
      <c r="C20" s="34"/>
      <c r="D20" s="33" t="s">
        <v>114</v>
      </c>
      <c r="E20" s="34"/>
      <c r="F20" s="35">
        <v>15032.43</v>
      </c>
      <c r="G20" s="34"/>
      <c r="H20" s="35">
        <v>15032.43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48</v>
      </c>
      <c r="C21" s="34"/>
      <c r="D21" s="33" t="s">
        <v>7</v>
      </c>
      <c r="E21" s="34"/>
      <c r="F21" s="35">
        <v>320</v>
      </c>
      <c r="G21" s="34"/>
      <c r="H21" s="35">
        <v>320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54</v>
      </c>
      <c r="C22" s="34"/>
      <c r="D22" s="33" t="s">
        <v>253</v>
      </c>
      <c r="E22" s="34"/>
      <c r="F22" s="35">
        <v>790</v>
      </c>
      <c r="G22" s="34"/>
      <c r="H22" s="35">
        <v>790</v>
      </c>
      <c r="I22" s="34"/>
      <c r="K22" s="9">
        <f t="shared" si="0"/>
        <v>0</v>
      </c>
    </row>
    <row r="23" spans="1:11" ht="69.95" customHeight="1" x14ac:dyDescent="0.55000000000000004">
      <c r="A23" s="2">
        <f t="shared" si="1"/>
        <v>19</v>
      </c>
      <c r="B23" s="33" t="s">
        <v>300</v>
      </c>
      <c r="C23" s="34"/>
      <c r="D23" s="33" t="s">
        <v>201</v>
      </c>
      <c r="E23" s="34"/>
      <c r="F23" s="35">
        <v>6000</v>
      </c>
      <c r="G23" s="34"/>
      <c r="H23" s="35">
        <v>6000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48</v>
      </c>
      <c r="C24" s="34"/>
      <c r="D24" s="33" t="s">
        <v>259</v>
      </c>
      <c r="E24" s="34"/>
      <c r="F24" s="35">
        <v>12380</v>
      </c>
      <c r="G24" s="34"/>
      <c r="H24" s="35">
        <v>12380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3" t="s">
        <v>54</v>
      </c>
      <c r="C25" s="34"/>
      <c r="D25" s="33" t="s">
        <v>152</v>
      </c>
      <c r="E25" s="34"/>
      <c r="F25" s="35">
        <v>8980</v>
      </c>
      <c r="G25" s="34"/>
      <c r="H25" s="35">
        <v>8980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98</v>
      </c>
      <c r="C26" s="34"/>
      <c r="D26" s="33" t="s">
        <v>78</v>
      </c>
      <c r="E26" s="34"/>
      <c r="F26" s="35">
        <v>334</v>
      </c>
      <c r="G26" s="34"/>
      <c r="H26" s="35">
        <v>334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56</v>
      </c>
      <c r="C27" s="34"/>
      <c r="D27" s="33" t="s">
        <v>71</v>
      </c>
      <c r="E27" s="34"/>
      <c r="F27" s="35">
        <v>5840</v>
      </c>
      <c r="G27" s="34"/>
      <c r="H27" s="35">
        <v>5840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56</v>
      </c>
      <c r="C28" s="34"/>
      <c r="D28" s="33" t="s">
        <v>71</v>
      </c>
      <c r="E28" s="34"/>
      <c r="F28" s="35">
        <v>2940</v>
      </c>
      <c r="G28" s="34"/>
      <c r="H28" s="35">
        <v>2940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56</v>
      </c>
      <c r="C29" s="34"/>
      <c r="D29" s="33" t="s">
        <v>186</v>
      </c>
      <c r="E29" s="34"/>
      <c r="F29" s="35">
        <v>31000</v>
      </c>
      <c r="G29" s="34"/>
      <c r="H29" s="35">
        <v>31000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48</v>
      </c>
      <c r="C30" s="34"/>
      <c r="D30" s="33" t="s">
        <v>14</v>
      </c>
      <c r="E30" s="34"/>
      <c r="F30" s="35">
        <v>710</v>
      </c>
      <c r="G30" s="34"/>
      <c r="H30" s="35">
        <v>710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104</v>
      </c>
      <c r="C31" s="34"/>
      <c r="D31" s="33" t="s">
        <v>287</v>
      </c>
      <c r="E31" s="34"/>
      <c r="F31" s="35">
        <v>16800</v>
      </c>
      <c r="G31" s="34"/>
      <c r="H31" s="35">
        <v>16800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54</v>
      </c>
      <c r="C32" s="34"/>
      <c r="D32" s="33" t="s">
        <v>24</v>
      </c>
      <c r="E32" s="34"/>
      <c r="F32" s="35">
        <v>2760</v>
      </c>
      <c r="G32" s="34"/>
      <c r="H32" s="35">
        <v>2760</v>
      </c>
      <c r="I32" s="34"/>
      <c r="K32" s="9">
        <f t="shared" si="0"/>
        <v>0</v>
      </c>
    </row>
    <row r="33" spans="1:11" ht="24" customHeight="1" x14ac:dyDescent="0.55000000000000004">
      <c r="A33" s="2">
        <f t="shared" si="1"/>
        <v>29</v>
      </c>
      <c r="B33" s="33" t="s">
        <v>242</v>
      </c>
      <c r="C33" s="34"/>
      <c r="D33" s="33" t="s">
        <v>288</v>
      </c>
      <c r="E33" s="34"/>
      <c r="F33" s="35">
        <v>55700</v>
      </c>
      <c r="G33" s="34"/>
      <c r="H33" s="35">
        <v>55700</v>
      </c>
      <c r="I33" s="34"/>
      <c r="K33" s="9">
        <f t="shared" si="0"/>
        <v>0</v>
      </c>
    </row>
    <row r="34" spans="1:11" ht="24" customHeight="1" x14ac:dyDescent="0.55000000000000004">
      <c r="A34" s="2">
        <f t="shared" si="1"/>
        <v>30</v>
      </c>
      <c r="B34" s="33" t="s">
        <v>48</v>
      </c>
      <c r="C34" s="34"/>
      <c r="D34" s="33" t="s">
        <v>14</v>
      </c>
      <c r="E34" s="34"/>
      <c r="F34" s="35">
        <v>19990</v>
      </c>
      <c r="G34" s="34"/>
      <c r="H34" s="35">
        <v>19990</v>
      </c>
      <c r="I34" s="34"/>
      <c r="K34" s="9">
        <f t="shared" si="0"/>
        <v>0</v>
      </c>
    </row>
    <row r="35" spans="1:11" ht="24" customHeight="1" x14ac:dyDescent="0.55000000000000004">
      <c r="A35" s="2">
        <f t="shared" si="1"/>
        <v>31</v>
      </c>
      <c r="B35" s="33" t="s">
        <v>54</v>
      </c>
      <c r="C35" s="34"/>
      <c r="D35" s="33" t="s">
        <v>24</v>
      </c>
      <c r="E35" s="34"/>
      <c r="F35" s="35">
        <v>18320</v>
      </c>
      <c r="G35" s="34"/>
      <c r="H35" s="35">
        <v>18320</v>
      </c>
      <c r="I35" s="34"/>
      <c r="K35" s="9">
        <f t="shared" si="0"/>
        <v>0</v>
      </c>
    </row>
    <row r="36" spans="1:11" ht="48" customHeight="1" x14ac:dyDescent="0.55000000000000004">
      <c r="A36" s="2">
        <f t="shared" si="1"/>
        <v>32</v>
      </c>
      <c r="B36" s="33" t="s">
        <v>277</v>
      </c>
      <c r="C36" s="34"/>
      <c r="D36" s="33" t="s">
        <v>289</v>
      </c>
      <c r="E36" s="34"/>
      <c r="F36" s="35">
        <v>15000</v>
      </c>
      <c r="G36" s="34"/>
      <c r="H36" s="35">
        <v>15000</v>
      </c>
      <c r="I36" s="34"/>
      <c r="K36" s="9">
        <f t="shared" si="0"/>
        <v>0</v>
      </c>
    </row>
    <row r="37" spans="1:11" ht="48" customHeight="1" x14ac:dyDescent="0.55000000000000004">
      <c r="A37" s="2">
        <f t="shared" si="1"/>
        <v>33</v>
      </c>
      <c r="B37" s="33" t="s">
        <v>277</v>
      </c>
      <c r="C37" s="34"/>
      <c r="D37" s="33" t="s">
        <v>290</v>
      </c>
      <c r="E37" s="34"/>
      <c r="F37" s="35">
        <v>15000</v>
      </c>
      <c r="G37" s="34"/>
      <c r="H37" s="35">
        <v>15000</v>
      </c>
      <c r="I37" s="34"/>
      <c r="K37" s="9">
        <f t="shared" si="0"/>
        <v>0</v>
      </c>
    </row>
    <row r="38" spans="1:11" ht="48" customHeight="1" x14ac:dyDescent="0.55000000000000004">
      <c r="A38" s="2">
        <f t="shared" si="1"/>
        <v>34</v>
      </c>
      <c r="B38" s="33" t="s">
        <v>277</v>
      </c>
      <c r="C38" s="34"/>
      <c r="D38" s="33" t="s">
        <v>291</v>
      </c>
      <c r="E38" s="34"/>
      <c r="F38" s="35">
        <v>14000</v>
      </c>
      <c r="G38" s="34"/>
      <c r="H38" s="35">
        <v>14000</v>
      </c>
      <c r="I38" s="34"/>
      <c r="K38" s="9">
        <f t="shared" si="0"/>
        <v>0</v>
      </c>
    </row>
    <row r="39" spans="1:11" ht="48" customHeight="1" x14ac:dyDescent="0.55000000000000004">
      <c r="A39" s="2">
        <f t="shared" si="1"/>
        <v>35</v>
      </c>
      <c r="B39" s="33" t="s">
        <v>301</v>
      </c>
      <c r="C39" s="34"/>
      <c r="D39" s="33" t="s">
        <v>27</v>
      </c>
      <c r="E39" s="34"/>
      <c r="F39" s="35">
        <v>9750</v>
      </c>
      <c r="G39" s="34"/>
      <c r="H39" s="35">
        <v>9750</v>
      </c>
      <c r="I39" s="34"/>
      <c r="K39" s="9">
        <f t="shared" si="0"/>
        <v>0</v>
      </c>
    </row>
    <row r="40" spans="1:11" ht="48" customHeight="1" x14ac:dyDescent="0.55000000000000004">
      <c r="A40" s="2">
        <f t="shared" si="1"/>
        <v>36</v>
      </c>
      <c r="B40" s="33" t="s">
        <v>301</v>
      </c>
      <c r="C40" s="34"/>
      <c r="D40" s="33" t="s">
        <v>8</v>
      </c>
      <c r="E40" s="34"/>
      <c r="F40" s="35">
        <v>675</v>
      </c>
      <c r="G40" s="34"/>
      <c r="H40" s="35">
        <v>675</v>
      </c>
      <c r="I40" s="34"/>
      <c r="K40" s="9">
        <f t="shared" si="0"/>
        <v>0</v>
      </c>
    </row>
    <row r="41" spans="1:11" ht="48" customHeight="1" x14ac:dyDescent="0.55000000000000004">
      <c r="A41" s="2">
        <f t="shared" si="1"/>
        <v>37</v>
      </c>
      <c r="B41" s="33" t="s">
        <v>301</v>
      </c>
      <c r="C41" s="34"/>
      <c r="D41" s="33" t="s">
        <v>14</v>
      </c>
      <c r="E41" s="34"/>
      <c r="F41" s="35">
        <v>3000</v>
      </c>
      <c r="G41" s="34"/>
      <c r="H41" s="35">
        <v>3000</v>
      </c>
      <c r="I41" s="34"/>
      <c r="K41" s="9">
        <f t="shared" si="0"/>
        <v>0</v>
      </c>
    </row>
    <row r="42" spans="1:11" ht="48" customHeight="1" x14ac:dyDescent="0.55000000000000004">
      <c r="A42" s="2">
        <f t="shared" si="1"/>
        <v>38</v>
      </c>
      <c r="B42" s="33" t="s">
        <v>275</v>
      </c>
      <c r="C42" s="34"/>
      <c r="D42" s="33" t="s">
        <v>7</v>
      </c>
      <c r="E42" s="34"/>
      <c r="F42" s="35">
        <v>3432</v>
      </c>
      <c r="G42" s="34"/>
      <c r="H42" s="35">
        <v>3432</v>
      </c>
      <c r="I42" s="34"/>
      <c r="K42" s="9">
        <f t="shared" si="0"/>
        <v>0</v>
      </c>
    </row>
    <row r="43" spans="1:11" ht="48" customHeight="1" x14ac:dyDescent="0.55000000000000004">
      <c r="A43" s="2">
        <f t="shared" si="1"/>
        <v>39</v>
      </c>
      <c r="B43" s="33" t="s">
        <v>275</v>
      </c>
      <c r="C43" s="34"/>
      <c r="D43" s="33" t="s">
        <v>204</v>
      </c>
      <c r="E43" s="34"/>
      <c r="F43" s="35">
        <v>5323</v>
      </c>
      <c r="G43" s="34"/>
      <c r="H43" s="35">
        <v>5323</v>
      </c>
      <c r="I43" s="34"/>
      <c r="K43" s="9">
        <f t="shared" si="0"/>
        <v>0</v>
      </c>
    </row>
    <row r="44" spans="1:11" ht="48" customHeight="1" x14ac:dyDescent="0.55000000000000004">
      <c r="A44" s="2">
        <f t="shared" si="1"/>
        <v>40</v>
      </c>
      <c r="B44" s="33" t="s">
        <v>275</v>
      </c>
      <c r="C44" s="34"/>
      <c r="D44" s="33" t="s">
        <v>81</v>
      </c>
      <c r="E44" s="34"/>
      <c r="F44" s="35">
        <v>2345</v>
      </c>
      <c r="G44" s="34"/>
      <c r="H44" s="35">
        <v>2345</v>
      </c>
      <c r="I44" s="34"/>
      <c r="K44" s="9">
        <f t="shared" si="0"/>
        <v>0</v>
      </c>
    </row>
    <row r="45" spans="1:11" ht="48" customHeight="1" x14ac:dyDescent="0.55000000000000004">
      <c r="A45" s="2">
        <f t="shared" si="1"/>
        <v>41</v>
      </c>
      <c r="B45" s="33" t="s">
        <v>275</v>
      </c>
      <c r="C45" s="34"/>
      <c r="D45" s="33" t="s">
        <v>8</v>
      </c>
      <c r="E45" s="34"/>
      <c r="F45" s="35">
        <v>1440</v>
      </c>
      <c r="G45" s="34"/>
      <c r="H45" s="35">
        <v>1440</v>
      </c>
      <c r="I45" s="34"/>
      <c r="K45" s="9">
        <f t="shared" si="0"/>
        <v>0</v>
      </c>
    </row>
    <row r="46" spans="1:11" ht="48" customHeight="1" x14ac:dyDescent="0.55000000000000004">
      <c r="A46" s="2">
        <f t="shared" si="1"/>
        <v>42</v>
      </c>
      <c r="B46" s="33" t="s">
        <v>275</v>
      </c>
      <c r="C46" s="34"/>
      <c r="D46" s="33" t="s">
        <v>259</v>
      </c>
      <c r="E46" s="34"/>
      <c r="F46" s="35">
        <v>10292</v>
      </c>
      <c r="G46" s="34"/>
      <c r="H46" s="35">
        <v>10292</v>
      </c>
      <c r="I46" s="34"/>
      <c r="K46" s="9">
        <f t="shared" si="0"/>
        <v>0</v>
      </c>
    </row>
    <row r="47" spans="1:11" ht="48" customHeight="1" x14ac:dyDescent="0.55000000000000004">
      <c r="A47" s="2">
        <f t="shared" si="1"/>
        <v>43</v>
      </c>
      <c r="B47" s="33" t="s">
        <v>275</v>
      </c>
      <c r="C47" s="34"/>
      <c r="D47" s="33" t="s">
        <v>81</v>
      </c>
      <c r="E47" s="34"/>
      <c r="F47" s="35">
        <v>585</v>
      </c>
      <c r="G47" s="34"/>
      <c r="H47" s="35">
        <v>585</v>
      </c>
      <c r="I47" s="34"/>
      <c r="K47" s="9">
        <f t="shared" si="0"/>
        <v>0</v>
      </c>
    </row>
    <row r="48" spans="1:11" ht="48" customHeight="1" x14ac:dyDescent="0.55000000000000004">
      <c r="A48" s="2">
        <f t="shared" si="1"/>
        <v>44</v>
      </c>
      <c r="B48" s="33" t="s">
        <v>275</v>
      </c>
      <c r="C48" s="34"/>
      <c r="D48" s="33" t="s">
        <v>122</v>
      </c>
      <c r="E48" s="34"/>
      <c r="F48" s="35">
        <v>996</v>
      </c>
      <c r="G48" s="34"/>
      <c r="H48" s="35">
        <v>996</v>
      </c>
      <c r="I48" s="34"/>
      <c r="K48" s="9">
        <f t="shared" si="0"/>
        <v>0</v>
      </c>
    </row>
    <row r="49" spans="1:11" ht="48" customHeight="1" x14ac:dyDescent="0.55000000000000004">
      <c r="A49" s="2">
        <f t="shared" si="1"/>
        <v>45</v>
      </c>
      <c r="B49" s="33" t="s">
        <v>275</v>
      </c>
      <c r="C49" s="34"/>
      <c r="D49" s="33" t="s">
        <v>204</v>
      </c>
      <c r="E49" s="34"/>
      <c r="F49" s="35">
        <v>8015</v>
      </c>
      <c r="G49" s="34"/>
      <c r="H49" s="35">
        <v>8015</v>
      </c>
      <c r="I49" s="34"/>
      <c r="K49" s="9">
        <f t="shared" si="0"/>
        <v>0</v>
      </c>
    </row>
    <row r="50" spans="1:11" ht="48" customHeight="1" x14ac:dyDescent="0.55000000000000004">
      <c r="A50" s="2">
        <f t="shared" si="1"/>
        <v>46</v>
      </c>
      <c r="B50" s="33" t="s">
        <v>302</v>
      </c>
      <c r="C50" s="34"/>
      <c r="D50" s="33" t="s">
        <v>80</v>
      </c>
      <c r="E50" s="34"/>
      <c r="F50" s="35">
        <v>180000</v>
      </c>
      <c r="G50" s="34"/>
      <c r="H50" s="35">
        <v>180000</v>
      </c>
      <c r="I50" s="34"/>
      <c r="K50" s="9">
        <f t="shared" si="0"/>
        <v>0</v>
      </c>
    </row>
    <row r="51" spans="1:11" ht="24" customHeight="1" x14ac:dyDescent="0.55000000000000004">
      <c r="A51" s="2">
        <f t="shared" si="1"/>
        <v>47</v>
      </c>
      <c r="B51" s="33" t="s">
        <v>67</v>
      </c>
      <c r="C51" s="34"/>
      <c r="D51" s="33" t="s">
        <v>24</v>
      </c>
      <c r="E51" s="34"/>
      <c r="F51" s="35">
        <v>300</v>
      </c>
      <c r="G51" s="34"/>
      <c r="H51" s="35">
        <v>300</v>
      </c>
      <c r="I51" s="34"/>
      <c r="K51" s="9">
        <f t="shared" si="0"/>
        <v>0</v>
      </c>
    </row>
    <row r="52" spans="1:11" ht="24" customHeight="1" x14ac:dyDescent="0.55000000000000004">
      <c r="A52" s="2">
        <f t="shared" si="1"/>
        <v>48</v>
      </c>
      <c r="B52" s="33" t="s">
        <v>48</v>
      </c>
      <c r="C52" s="34"/>
      <c r="D52" s="33" t="s">
        <v>14</v>
      </c>
      <c r="E52" s="34"/>
      <c r="F52" s="35">
        <v>7120</v>
      </c>
      <c r="G52" s="34"/>
      <c r="H52" s="35">
        <v>7120</v>
      </c>
      <c r="I52" s="34"/>
      <c r="K52" s="9">
        <f t="shared" si="0"/>
        <v>0</v>
      </c>
    </row>
    <row r="53" spans="1:11" s="13" customFormat="1" ht="24" customHeight="1" x14ac:dyDescent="0.55000000000000004">
      <c r="A53" s="12" t="s">
        <v>0</v>
      </c>
      <c r="B53" s="43" t="s">
        <v>2</v>
      </c>
      <c r="C53" s="44"/>
      <c r="D53" s="43" t="s">
        <v>1</v>
      </c>
      <c r="E53" s="44"/>
      <c r="F53" s="43" t="s">
        <v>43</v>
      </c>
      <c r="G53" s="44"/>
      <c r="H53" s="43" t="s">
        <v>3</v>
      </c>
      <c r="I53" s="44"/>
      <c r="K53" s="12" t="s">
        <v>340</v>
      </c>
    </row>
    <row r="54" spans="1:11" ht="24" customHeight="1" x14ac:dyDescent="0.55000000000000004">
      <c r="A54" s="2">
        <f>1+A52</f>
        <v>49</v>
      </c>
      <c r="B54" s="33" t="s">
        <v>49</v>
      </c>
      <c r="C54" s="34"/>
      <c r="D54" s="33" t="s">
        <v>259</v>
      </c>
      <c r="E54" s="34"/>
      <c r="F54" s="35">
        <v>1958</v>
      </c>
      <c r="G54" s="34"/>
      <c r="H54" s="35">
        <v>1958</v>
      </c>
      <c r="I54" s="34"/>
      <c r="K54" s="9">
        <f t="shared" ref="K54:K83" si="2">+F54-H54</f>
        <v>0</v>
      </c>
    </row>
    <row r="55" spans="1:11" ht="24" customHeight="1" x14ac:dyDescent="0.55000000000000004">
      <c r="A55" s="2">
        <f t="shared" si="1"/>
        <v>50</v>
      </c>
      <c r="B55" s="33" t="s">
        <v>54</v>
      </c>
      <c r="C55" s="34"/>
      <c r="D55" s="33" t="s">
        <v>152</v>
      </c>
      <c r="E55" s="34"/>
      <c r="F55" s="35">
        <v>4050</v>
      </c>
      <c r="G55" s="34"/>
      <c r="H55" s="35">
        <v>4050</v>
      </c>
      <c r="I55" s="34"/>
      <c r="K55" s="9">
        <f t="shared" si="2"/>
        <v>0</v>
      </c>
    </row>
    <row r="56" spans="1:11" ht="24" customHeight="1" x14ac:dyDescent="0.55000000000000004">
      <c r="A56" s="2">
        <f t="shared" si="1"/>
        <v>51</v>
      </c>
      <c r="B56" s="33" t="s">
        <v>54</v>
      </c>
      <c r="C56" s="34"/>
      <c r="D56" s="33" t="s">
        <v>152</v>
      </c>
      <c r="E56" s="34"/>
      <c r="F56" s="35">
        <v>7700</v>
      </c>
      <c r="G56" s="34"/>
      <c r="H56" s="35">
        <v>7700</v>
      </c>
      <c r="I56" s="34"/>
      <c r="K56" s="9">
        <f t="shared" si="2"/>
        <v>0</v>
      </c>
    </row>
    <row r="57" spans="1:11" ht="24" customHeight="1" x14ac:dyDescent="0.55000000000000004">
      <c r="A57" s="2">
        <f t="shared" si="1"/>
        <v>52</v>
      </c>
      <c r="B57" s="33" t="s">
        <v>54</v>
      </c>
      <c r="C57" s="34"/>
      <c r="D57" s="33" t="s">
        <v>152</v>
      </c>
      <c r="E57" s="34"/>
      <c r="F57" s="35">
        <v>5380</v>
      </c>
      <c r="G57" s="34"/>
      <c r="H57" s="35">
        <v>5380</v>
      </c>
      <c r="I57" s="34"/>
      <c r="K57" s="9">
        <f t="shared" si="2"/>
        <v>0</v>
      </c>
    </row>
    <row r="58" spans="1:11" ht="24" customHeight="1" x14ac:dyDescent="0.55000000000000004">
      <c r="A58" s="2">
        <f t="shared" si="1"/>
        <v>53</v>
      </c>
      <c r="B58" s="33" t="s">
        <v>54</v>
      </c>
      <c r="C58" s="34"/>
      <c r="D58" s="33" t="s">
        <v>24</v>
      </c>
      <c r="E58" s="34"/>
      <c r="F58" s="35">
        <v>900</v>
      </c>
      <c r="G58" s="34"/>
      <c r="H58" s="35">
        <v>900</v>
      </c>
      <c r="I58" s="34"/>
      <c r="K58" s="9">
        <f t="shared" si="2"/>
        <v>0</v>
      </c>
    </row>
    <row r="59" spans="1:11" ht="24" customHeight="1" x14ac:dyDescent="0.55000000000000004">
      <c r="A59" s="2">
        <f t="shared" si="1"/>
        <v>54</v>
      </c>
      <c r="B59" s="33" t="s">
        <v>98</v>
      </c>
      <c r="C59" s="34"/>
      <c r="D59" s="33" t="s">
        <v>81</v>
      </c>
      <c r="E59" s="34"/>
      <c r="F59" s="35">
        <v>4039</v>
      </c>
      <c r="G59" s="34"/>
      <c r="H59" s="35">
        <v>4039</v>
      </c>
      <c r="I59" s="34"/>
      <c r="K59" s="9">
        <f t="shared" si="2"/>
        <v>0</v>
      </c>
    </row>
    <row r="60" spans="1:11" ht="48" customHeight="1" x14ac:dyDescent="0.55000000000000004">
      <c r="A60" s="2">
        <f t="shared" si="1"/>
        <v>55</v>
      </c>
      <c r="B60" s="33" t="s">
        <v>303</v>
      </c>
      <c r="C60" s="34"/>
      <c r="D60" s="33" t="s">
        <v>14</v>
      </c>
      <c r="E60" s="34"/>
      <c r="F60" s="35">
        <v>7231</v>
      </c>
      <c r="G60" s="34"/>
      <c r="H60" s="35">
        <v>7231</v>
      </c>
      <c r="I60" s="34"/>
      <c r="K60" s="9">
        <f t="shared" si="2"/>
        <v>0</v>
      </c>
    </row>
    <row r="61" spans="1:11" ht="48" customHeight="1" x14ac:dyDescent="0.55000000000000004">
      <c r="A61" s="2">
        <f t="shared" si="1"/>
        <v>56</v>
      </c>
      <c r="B61" s="33" t="s">
        <v>303</v>
      </c>
      <c r="C61" s="34"/>
      <c r="D61" s="33" t="s">
        <v>292</v>
      </c>
      <c r="E61" s="34"/>
      <c r="F61" s="35">
        <v>4500</v>
      </c>
      <c r="G61" s="34"/>
      <c r="H61" s="35">
        <v>4500</v>
      </c>
      <c r="I61" s="34"/>
      <c r="K61" s="9">
        <f t="shared" si="2"/>
        <v>0</v>
      </c>
    </row>
    <row r="62" spans="1:11" ht="48" customHeight="1" x14ac:dyDescent="0.55000000000000004">
      <c r="A62" s="2">
        <f t="shared" si="1"/>
        <v>57</v>
      </c>
      <c r="B62" s="33" t="s">
        <v>303</v>
      </c>
      <c r="C62" s="34"/>
      <c r="D62" s="33" t="s">
        <v>81</v>
      </c>
      <c r="E62" s="34"/>
      <c r="F62" s="35">
        <v>2000</v>
      </c>
      <c r="G62" s="34"/>
      <c r="H62" s="35">
        <v>2000</v>
      </c>
      <c r="I62" s="34"/>
      <c r="K62" s="9">
        <f t="shared" si="2"/>
        <v>0</v>
      </c>
    </row>
    <row r="63" spans="1:11" ht="48" customHeight="1" x14ac:dyDescent="0.55000000000000004">
      <c r="A63" s="2">
        <f t="shared" si="1"/>
        <v>58</v>
      </c>
      <c r="B63" s="33" t="s">
        <v>303</v>
      </c>
      <c r="C63" s="34"/>
      <c r="D63" s="33" t="s">
        <v>292</v>
      </c>
      <c r="E63" s="34"/>
      <c r="F63" s="35">
        <v>5769</v>
      </c>
      <c r="G63" s="34"/>
      <c r="H63" s="35">
        <v>5769</v>
      </c>
      <c r="I63" s="34"/>
      <c r="K63" s="9">
        <f t="shared" si="2"/>
        <v>0</v>
      </c>
    </row>
    <row r="64" spans="1:11" ht="48" customHeight="1" x14ac:dyDescent="0.55000000000000004">
      <c r="A64" s="2">
        <f t="shared" si="1"/>
        <v>59</v>
      </c>
      <c r="B64" s="33" t="s">
        <v>303</v>
      </c>
      <c r="C64" s="34"/>
      <c r="D64" s="33" t="s">
        <v>14</v>
      </c>
      <c r="E64" s="34"/>
      <c r="F64" s="35">
        <v>4000</v>
      </c>
      <c r="G64" s="34"/>
      <c r="H64" s="35">
        <v>4000</v>
      </c>
      <c r="I64" s="34"/>
      <c r="K64" s="9">
        <f t="shared" si="2"/>
        <v>0</v>
      </c>
    </row>
    <row r="65" spans="1:11" ht="48" customHeight="1" x14ac:dyDescent="0.55000000000000004">
      <c r="A65" s="2">
        <f t="shared" si="1"/>
        <v>60</v>
      </c>
      <c r="B65" s="33" t="s">
        <v>303</v>
      </c>
      <c r="C65" s="34"/>
      <c r="D65" s="33" t="s">
        <v>81</v>
      </c>
      <c r="E65" s="34"/>
      <c r="F65" s="35">
        <v>1000</v>
      </c>
      <c r="G65" s="34"/>
      <c r="H65" s="35">
        <v>1000</v>
      </c>
      <c r="I65" s="34"/>
      <c r="K65" s="9">
        <f t="shared" si="2"/>
        <v>0</v>
      </c>
    </row>
    <row r="66" spans="1:11" ht="48" customHeight="1" x14ac:dyDescent="0.55000000000000004">
      <c r="A66" s="2">
        <f t="shared" si="1"/>
        <v>61</v>
      </c>
      <c r="B66" s="33" t="s">
        <v>278</v>
      </c>
      <c r="C66" s="34"/>
      <c r="D66" s="33" t="s">
        <v>14</v>
      </c>
      <c r="E66" s="34"/>
      <c r="F66" s="35">
        <v>5000</v>
      </c>
      <c r="G66" s="34"/>
      <c r="H66" s="35">
        <v>5000</v>
      </c>
      <c r="I66" s="34"/>
      <c r="K66" s="9">
        <f t="shared" si="2"/>
        <v>0</v>
      </c>
    </row>
    <row r="67" spans="1:11" ht="48" customHeight="1" x14ac:dyDescent="0.55000000000000004">
      <c r="A67" s="2">
        <f t="shared" si="1"/>
        <v>62</v>
      </c>
      <c r="B67" s="33" t="s">
        <v>197</v>
      </c>
      <c r="C67" s="34"/>
      <c r="D67" s="33" t="s">
        <v>259</v>
      </c>
      <c r="E67" s="34"/>
      <c r="F67" s="35">
        <v>24768</v>
      </c>
      <c r="G67" s="34"/>
      <c r="H67" s="35">
        <v>24768</v>
      </c>
      <c r="I67" s="34"/>
      <c r="K67" s="9">
        <f t="shared" si="2"/>
        <v>0</v>
      </c>
    </row>
    <row r="68" spans="1:11" ht="48" customHeight="1" x14ac:dyDescent="0.55000000000000004">
      <c r="A68" s="2">
        <f t="shared" si="1"/>
        <v>63</v>
      </c>
      <c r="B68" s="33" t="s">
        <v>245</v>
      </c>
      <c r="C68" s="34"/>
      <c r="D68" s="33" t="s">
        <v>81</v>
      </c>
      <c r="E68" s="34"/>
      <c r="F68" s="35">
        <v>500</v>
      </c>
      <c r="G68" s="34"/>
      <c r="H68" s="35">
        <v>500</v>
      </c>
      <c r="I68" s="34"/>
      <c r="K68" s="9">
        <f t="shared" si="2"/>
        <v>0</v>
      </c>
    </row>
    <row r="69" spans="1:11" ht="48" customHeight="1" x14ac:dyDescent="0.55000000000000004">
      <c r="A69" s="2">
        <f t="shared" si="1"/>
        <v>64</v>
      </c>
      <c r="B69" s="33" t="s">
        <v>245</v>
      </c>
      <c r="C69" s="34"/>
      <c r="D69" s="33" t="s">
        <v>8</v>
      </c>
      <c r="E69" s="34"/>
      <c r="F69" s="35">
        <v>6000</v>
      </c>
      <c r="G69" s="34"/>
      <c r="H69" s="35">
        <v>6000</v>
      </c>
      <c r="I69" s="34"/>
      <c r="K69" s="9">
        <f t="shared" si="2"/>
        <v>0</v>
      </c>
    </row>
    <row r="70" spans="1:11" ht="24" customHeight="1" x14ac:dyDescent="0.55000000000000004">
      <c r="A70" s="2">
        <f t="shared" si="1"/>
        <v>65</v>
      </c>
      <c r="B70" s="33" t="s">
        <v>225</v>
      </c>
      <c r="C70" s="34"/>
      <c r="D70" s="33" t="s">
        <v>8</v>
      </c>
      <c r="E70" s="34"/>
      <c r="F70" s="35">
        <v>500</v>
      </c>
      <c r="G70" s="34"/>
      <c r="H70" s="35">
        <v>500</v>
      </c>
      <c r="I70" s="34"/>
      <c r="K70" s="9">
        <f t="shared" si="2"/>
        <v>0</v>
      </c>
    </row>
    <row r="71" spans="1:11" ht="24" customHeight="1" x14ac:dyDescent="0.55000000000000004">
      <c r="A71" s="2">
        <f t="shared" si="1"/>
        <v>66</v>
      </c>
      <c r="B71" s="33" t="s">
        <v>98</v>
      </c>
      <c r="C71" s="34"/>
      <c r="D71" s="33" t="s">
        <v>81</v>
      </c>
      <c r="E71" s="34"/>
      <c r="F71" s="35">
        <v>1779</v>
      </c>
      <c r="G71" s="34"/>
      <c r="H71" s="35">
        <v>1779</v>
      </c>
      <c r="I71" s="34"/>
      <c r="K71" s="9">
        <f t="shared" si="2"/>
        <v>0</v>
      </c>
    </row>
    <row r="72" spans="1:11" ht="24" customHeight="1" x14ac:dyDescent="0.55000000000000004">
      <c r="A72" s="2">
        <f t="shared" ref="A72:A109" si="3">1+A71</f>
        <v>67</v>
      </c>
      <c r="B72" s="33" t="s">
        <v>48</v>
      </c>
      <c r="C72" s="34"/>
      <c r="D72" s="33" t="s">
        <v>7</v>
      </c>
      <c r="E72" s="34"/>
      <c r="F72" s="35">
        <v>90</v>
      </c>
      <c r="G72" s="34"/>
      <c r="H72" s="35">
        <v>90</v>
      </c>
      <c r="I72" s="34"/>
      <c r="K72" s="9">
        <f t="shared" si="2"/>
        <v>0</v>
      </c>
    </row>
    <row r="73" spans="1:11" ht="24" customHeight="1" x14ac:dyDescent="0.55000000000000004">
      <c r="A73" s="2">
        <f t="shared" si="3"/>
        <v>68</v>
      </c>
      <c r="B73" s="33" t="s">
        <v>48</v>
      </c>
      <c r="C73" s="34"/>
      <c r="D73" s="33" t="s">
        <v>14</v>
      </c>
      <c r="E73" s="34"/>
      <c r="F73" s="35">
        <v>2645</v>
      </c>
      <c r="G73" s="34"/>
      <c r="H73" s="35">
        <v>2645</v>
      </c>
      <c r="I73" s="34"/>
      <c r="K73" s="9">
        <f t="shared" si="2"/>
        <v>0</v>
      </c>
    </row>
    <row r="74" spans="1:11" ht="24" customHeight="1" x14ac:dyDescent="0.55000000000000004">
      <c r="A74" s="2">
        <f t="shared" si="3"/>
        <v>69</v>
      </c>
      <c r="B74" s="33" t="s">
        <v>54</v>
      </c>
      <c r="C74" s="34"/>
      <c r="D74" s="33" t="s">
        <v>253</v>
      </c>
      <c r="E74" s="34"/>
      <c r="F74" s="35">
        <v>5180</v>
      </c>
      <c r="G74" s="34"/>
      <c r="H74" s="35">
        <v>5180</v>
      </c>
      <c r="I74" s="34"/>
      <c r="K74" s="9">
        <f t="shared" si="2"/>
        <v>0</v>
      </c>
    </row>
    <row r="75" spans="1:11" ht="24" customHeight="1" x14ac:dyDescent="0.55000000000000004">
      <c r="A75" s="2">
        <f t="shared" si="3"/>
        <v>70</v>
      </c>
      <c r="B75" s="33" t="s">
        <v>48</v>
      </c>
      <c r="C75" s="34"/>
      <c r="D75" s="33" t="s">
        <v>14</v>
      </c>
      <c r="E75" s="34"/>
      <c r="F75" s="35">
        <v>24340</v>
      </c>
      <c r="G75" s="34"/>
      <c r="H75" s="35">
        <v>24340</v>
      </c>
      <c r="I75" s="34"/>
      <c r="K75" s="9">
        <f t="shared" si="2"/>
        <v>0</v>
      </c>
    </row>
    <row r="76" spans="1:11" ht="24" customHeight="1" x14ac:dyDescent="0.55000000000000004">
      <c r="A76" s="2">
        <f t="shared" si="3"/>
        <v>71</v>
      </c>
      <c r="B76" s="33" t="s">
        <v>54</v>
      </c>
      <c r="C76" s="34"/>
      <c r="D76" s="33" t="s">
        <v>253</v>
      </c>
      <c r="E76" s="34"/>
      <c r="F76" s="35">
        <v>27810</v>
      </c>
      <c r="G76" s="34"/>
      <c r="H76" s="35">
        <v>27810</v>
      </c>
      <c r="I76" s="34"/>
      <c r="K76" s="9">
        <f t="shared" si="2"/>
        <v>0</v>
      </c>
    </row>
    <row r="77" spans="1:11" ht="24" customHeight="1" x14ac:dyDescent="0.55000000000000004">
      <c r="A77" s="2">
        <f t="shared" si="3"/>
        <v>72</v>
      </c>
      <c r="B77" s="33" t="s">
        <v>68</v>
      </c>
      <c r="C77" s="34"/>
      <c r="D77" s="33" t="s">
        <v>14</v>
      </c>
      <c r="E77" s="34"/>
      <c r="F77" s="35">
        <v>20100</v>
      </c>
      <c r="G77" s="34"/>
      <c r="H77" s="35">
        <v>20100</v>
      </c>
      <c r="I77" s="34"/>
      <c r="K77" s="9">
        <f t="shared" si="2"/>
        <v>0</v>
      </c>
    </row>
    <row r="78" spans="1:11" ht="24" customHeight="1" x14ac:dyDescent="0.55000000000000004">
      <c r="A78" s="2">
        <f t="shared" si="3"/>
        <v>73</v>
      </c>
      <c r="B78" s="33" t="s">
        <v>68</v>
      </c>
      <c r="C78" s="34"/>
      <c r="D78" s="33" t="s">
        <v>14</v>
      </c>
      <c r="E78" s="34"/>
      <c r="F78" s="35">
        <v>99684</v>
      </c>
      <c r="G78" s="34"/>
      <c r="H78" s="35">
        <v>99684</v>
      </c>
      <c r="I78" s="34"/>
      <c r="K78" s="9">
        <f t="shared" si="2"/>
        <v>0</v>
      </c>
    </row>
    <row r="79" spans="1:11" ht="24" customHeight="1" x14ac:dyDescent="0.55000000000000004">
      <c r="A79" s="2">
        <f t="shared" si="3"/>
        <v>74</v>
      </c>
      <c r="B79" s="33" t="s">
        <v>69</v>
      </c>
      <c r="C79" s="34"/>
      <c r="D79" s="33" t="s">
        <v>36</v>
      </c>
      <c r="E79" s="34"/>
      <c r="F79" s="35">
        <v>64692.2</v>
      </c>
      <c r="G79" s="34"/>
      <c r="H79" s="35">
        <v>64692.2</v>
      </c>
      <c r="I79" s="34"/>
      <c r="K79" s="9">
        <f t="shared" si="2"/>
        <v>0</v>
      </c>
    </row>
    <row r="80" spans="1:11" ht="24" customHeight="1" x14ac:dyDescent="0.55000000000000004">
      <c r="A80" s="2">
        <f t="shared" si="3"/>
        <v>75</v>
      </c>
      <c r="B80" s="33" t="s">
        <v>69</v>
      </c>
      <c r="C80" s="34"/>
      <c r="D80" s="33" t="s">
        <v>36</v>
      </c>
      <c r="E80" s="34"/>
      <c r="F80" s="35">
        <v>96700</v>
      </c>
      <c r="G80" s="34"/>
      <c r="H80" s="35">
        <v>96700</v>
      </c>
      <c r="I80" s="34"/>
      <c r="K80" s="9">
        <f t="shared" si="2"/>
        <v>0</v>
      </c>
    </row>
    <row r="81" spans="1:11" ht="24" customHeight="1" x14ac:dyDescent="0.55000000000000004">
      <c r="A81" s="2">
        <f t="shared" si="3"/>
        <v>76</v>
      </c>
      <c r="B81" s="33" t="s">
        <v>65</v>
      </c>
      <c r="C81" s="34"/>
      <c r="D81" s="33" t="s">
        <v>77</v>
      </c>
      <c r="E81" s="34"/>
      <c r="F81" s="35">
        <v>1070</v>
      </c>
      <c r="G81" s="34"/>
      <c r="H81" s="35">
        <v>1070</v>
      </c>
      <c r="I81" s="34"/>
      <c r="K81" s="9">
        <f t="shared" si="2"/>
        <v>0</v>
      </c>
    </row>
    <row r="82" spans="1:11" ht="24" customHeight="1" x14ac:dyDescent="0.55000000000000004">
      <c r="A82" s="2">
        <f t="shared" si="3"/>
        <v>77</v>
      </c>
      <c r="B82" s="33" t="s">
        <v>65</v>
      </c>
      <c r="C82" s="34"/>
      <c r="D82" s="33" t="s">
        <v>87</v>
      </c>
      <c r="E82" s="34"/>
      <c r="F82" s="35">
        <v>8000</v>
      </c>
      <c r="G82" s="34"/>
      <c r="H82" s="35">
        <v>8000</v>
      </c>
      <c r="I82" s="34"/>
      <c r="K82" s="9">
        <f t="shared" si="2"/>
        <v>0</v>
      </c>
    </row>
    <row r="83" spans="1:11" ht="24" customHeight="1" x14ac:dyDescent="0.55000000000000004">
      <c r="A83" s="2">
        <f t="shared" si="3"/>
        <v>78</v>
      </c>
      <c r="B83" s="33" t="s">
        <v>65</v>
      </c>
      <c r="C83" s="34"/>
      <c r="D83" s="33" t="s">
        <v>88</v>
      </c>
      <c r="E83" s="34"/>
      <c r="F83" s="35">
        <v>8960</v>
      </c>
      <c r="G83" s="34"/>
      <c r="H83" s="35">
        <v>8960</v>
      </c>
      <c r="I83" s="34"/>
      <c r="K83" s="9">
        <f t="shared" si="2"/>
        <v>0</v>
      </c>
    </row>
    <row r="84" spans="1:11" s="13" customFormat="1" ht="24" customHeight="1" x14ac:dyDescent="0.55000000000000004">
      <c r="A84" s="12" t="s">
        <v>0</v>
      </c>
      <c r="B84" s="43" t="s">
        <v>2</v>
      </c>
      <c r="C84" s="44"/>
      <c r="D84" s="43" t="s">
        <v>1</v>
      </c>
      <c r="E84" s="44"/>
      <c r="F84" s="43" t="s">
        <v>43</v>
      </c>
      <c r="G84" s="44"/>
      <c r="H84" s="43" t="s">
        <v>3</v>
      </c>
      <c r="I84" s="44"/>
      <c r="K84" s="12" t="s">
        <v>340</v>
      </c>
    </row>
    <row r="85" spans="1:11" ht="24" customHeight="1" x14ac:dyDescent="0.55000000000000004">
      <c r="A85" s="2">
        <f>1+A83</f>
        <v>79</v>
      </c>
      <c r="B85" s="33" t="s">
        <v>50</v>
      </c>
      <c r="C85" s="34"/>
      <c r="D85" s="33" t="s">
        <v>38</v>
      </c>
      <c r="E85" s="34"/>
      <c r="F85" s="35">
        <v>10000</v>
      </c>
      <c r="G85" s="34"/>
      <c r="H85" s="35">
        <v>10000</v>
      </c>
      <c r="I85" s="34"/>
      <c r="K85" s="9">
        <f t="shared" ref="K85:K110" si="4">+F85-H85</f>
        <v>0</v>
      </c>
    </row>
    <row r="86" spans="1:11" ht="24" customHeight="1" x14ac:dyDescent="0.55000000000000004">
      <c r="A86" s="2">
        <f t="shared" si="3"/>
        <v>80</v>
      </c>
      <c r="B86" s="33" t="s">
        <v>49</v>
      </c>
      <c r="C86" s="34"/>
      <c r="D86" s="33" t="s">
        <v>14</v>
      </c>
      <c r="E86" s="34"/>
      <c r="F86" s="35">
        <v>7680</v>
      </c>
      <c r="G86" s="34"/>
      <c r="H86" s="35">
        <v>7680</v>
      </c>
      <c r="I86" s="34"/>
      <c r="K86" s="9">
        <f t="shared" si="4"/>
        <v>0</v>
      </c>
    </row>
    <row r="87" spans="1:11" ht="24" customHeight="1" x14ac:dyDescent="0.55000000000000004">
      <c r="A87" s="2">
        <f t="shared" si="3"/>
        <v>81</v>
      </c>
      <c r="B87" s="33" t="s">
        <v>65</v>
      </c>
      <c r="C87" s="34"/>
      <c r="D87" s="33" t="s">
        <v>87</v>
      </c>
      <c r="E87" s="34"/>
      <c r="F87" s="35">
        <v>450</v>
      </c>
      <c r="G87" s="34"/>
      <c r="H87" s="35">
        <v>450</v>
      </c>
      <c r="I87" s="34"/>
      <c r="K87" s="9">
        <f t="shared" si="4"/>
        <v>0</v>
      </c>
    </row>
    <row r="88" spans="1:11" ht="24" customHeight="1" x14ac:dyDescent="0.55000000000000004">
      <c r="A88" s="2">
        <f t="shared" si="3"/>
        <v>82</v>
      </c>
      <c r="B88" s="33" t="s">
        <v>103</v>
      </c>
      <c r="C88" s="34"/>
      <c r="D88" s="33" t="s">
        <v>89</v>
      </c>
      <c r="E88" s="34"/>
      <c r="F88" s="35">
        <v>18470</v>
      </c>
      <c r="G88" s="34"/>
      <c r="H88" s="35">
        <v>18470</v>
      </c>
      <c r="I88" s="34"/>
      <c r="K88" s="9">
        <f t="shared" si="4"/>
        <v>0</v>
      </c>
    </row>
    <row r="89" spans="1:11" ht="24" customHeight="1" x14ac:dyDescent="0.55000000000000004">
      <c r="A89" s="2">
        <f t="shared" si="3"/>
        <v>83</v>
      </c>
      <c r="B89" s="33" t="s">
        <v>93</v>
      </c>
      <c r="C89" s="34"/>
      <c r="D89" s="33" t="s">
        <v>90</v>
      </c>
      <c r="E89" s="34"/>
      <c r="F89" s="35">
        <v>27000</v>
      </c>
      <c r="G89" s="34"/>
      <c r="H89" s="35">
        <v>27000</v>
      </c>
      <c r="I89" s="34"/>
      <c r="K89" s="9">
        <f t="shared" si="4"/>
        <v>0</v>
      </c>
    </row>
    <row r="90" spans="1:11" ht="24" customHeight="1" x14ac:dyDescent="0.55000000000000004">
      <c r="A90" s="2">
        <f t="shared" si="3"/>
        <v>84</v>
      </c>
      <c r="B90" s="33" t="s">
        <v>93</v>
      </c>
      <c r="C90" s="34"/>
      <c r="D90" s="33" t="s">
        <v>293</v>
      </c>
      <c r="E90" s="34"/>
      <c r="F90" s="35">
        <v>22930</v>
      </c>
      <c r="G90" s="34"/>
      <c r="H90" s="35">
        <v>22930</v>
      </c>
      <c r="I90" s="34"/>
      <c r="K90" s="9">
        <f t="shared" si="4"/>
        <v>0</v>
      </c>
    </row>
    <row r="91" spans="1:11" ht="24" customHeight="1" x14ac:dyDescent="0.55000000000000004">
      <c r="A91" s="2">
        <f t="shared" si="3"/>
        <v>85</v>
      </c>
      <c r="B91" s="33" t="s">
        <v>56</v>
      </c>
      <c r="C91" s="34"/>
      <c r="D91" s="33" t="s">
        <v>71</v>
      </c>
      <c r="E91" s="34"/>
      <c r="F91" s="35">
        <v>7700</v>
      </c>
      <c r="G91" s="34"/>
      <c r="H91" s="35">
        <v>7700</v>
      </c>
      <c r="I91" s="34"/>
      <c r="K91" s="9">
        <f t="shared" si="4"/>
        <v>0</v>
      </c>
    </row>
    <row r="92" spans="1:11" ht="24" customHeight="1" x14ac:dyDescent="0.55000000000000004">
      <c r="A92" s="2">
        <f t="shared" si="3"/>
        <v>86</v>
      </c>
      <c r="B92" s="33" t="s">
        <v>56</v>
      </c>
      <c r="C92" s="34"/>
      <c r="D92" s="33" t="s">
        <v>71</v>
      </c>
      <c r="E92" s="34"/>
      <c r="F92" s="35">
        <v>7500</v>
      </c>
      <c r="G92" s="34"/>
      <c r="H92" s="35">
        <v>7500</v>
      </c>
      <c r="I92" s="34"/>
      <c r="K92" s="9">
        <f t="shared" si="4"/>
        <v>0</v>
      </c>
    </row>
    <row r="93" spans="1:11" ht="24" customHeight="1" x14ac:dyDescent="0.55000000000000004">
      <c r="A93" s="2">
        <f t="shared" si="3"/>
        <v>87</v>
      </c>
      <c r="B93" s="33" t="s">
        <v>56</v>
      </c>
      <c r="C93" s="34"/>
      <c r="D93" s="33" t="s">
        <v>71</v>
      </c>
      <c r="E93" s="34"/>
      <c r="F93" s="35">
        <v>4810</v>
      </c>
      <c r="G93" s="34"/>
      <c r="H93" s="35">
        <v>4810</v>
      </c>
      <c r="I93" s="34"/>
      <c r="K93" s="9">
        <f t="shared" si="4"/>
        <v>0</v>
      </c>
    </row>
    <row r="94" spans="1:11" ht="24" customHeight="1" x14ac:dyDescent="0.55000000000000004">
      <c r="A94" s="2">
        <f t="shared" si="3"/>
        <v>88</v>
      </c>
      <c r="B94" s="33" t="s">
        <v>56</v>
      </c>
      <c r="C94" s="34"/>
      <c r="D94" s="33" t="s">
        <v>71</v>
      </c>
      <c r="E94" s="34"/>
      <c r="F94" s="35">
        <v>1980</v>
      </c>
      <c r="G94" s="34"/>
      <c r="H94" s="35">
        <v>1980</v>
      </c>
      <c r="I94" s="34"/>
      <c r="K94" s="9">
        <f t="shared" si="4"/>
        <v>0</v>
      </c>
    </row>
    <row r="95" spans="1:11" ht="24" customHeight="1" x14ac:dyDescent="0.55000000000000004">
      <c r="A95" s="2">
        <f t="shared" si="3"/>
        <v>89</v>
      </c>
      <c r="B95" s="33" t="s">
        <v>56</v>
      </c>
      <c r="C95" s="34"/>
      <c r="D95" s="33" t="s">
        <v>186</v>
      </c>
      <c r="E95" s="34"/>
      <c r="F95" s="35">
        <v>34885</v>
      </c>
      <c r="G95" s="34"/>
      <c r="H95" s="35">
        <v>34885</v>
      </c>
      <c r="I95" s="34"/>
      <c r="K95" s="9">
        <f t="shared" si="4"/>
        <v>0</v>
      </c>
    </row>
    <row r="96" spans="1:11" ht="24" customHeight="1" x14ac:dyDescent="0.55000000000000004">
      <c r="A96" s="2">
        <f t="shared" si="3"/>
        <v>90</v>
      </c>
      <c r="B96" s="33" t="s">
        <v>56</v>
      </c>
      <c r="C96" s="34"/>
      <c r="D96" s="33" t="s">
        <v>71</v>
      </c>
      <c r="E96" s="34"/>
      <c r="F96" s="35">
        <v>2200</v>
      </c>
      <c r="G96" s="34"/>
      <c r="H96" s="35">
        <v>2200</v>
      </c>
      <c r="I96" s="34"/>
      <c r="K96" s="9">
        <f t="shared" si="4"/>
        <v>0</v>
      </c>
    </row>
    <row r="97" spans="1:11" ht="24" customHeight="1" x14ac:dyDescent="0.55000000000000004">
      <c r="A97" s="2">
        <f t="shared" si="3"/>
        <v>91</v>
      </c>
      <c r="B97" s="33" t="s">
        <v>68</v>
      </c>
      <c r="C97" s="34"/>
      <c r="D97" s="33" t="s">
        <v>14</v>
      </c>
      <c r="E97" s="34"/>
      <c r="F97" s="35">
        <v>3480</v>
      </c>
      <c r="G97" s="34"/>
      <c r="H97" s="35">
        <v>3480</v>
      </c>
      <c r="I97" s="34"/>
      <c r="K97" s="9">
        <f t="shared" si="4"/>
        <v>0</v>
      </c>
    </row>
    <row r="98" spans="1:11" ht="24" customHeight="1" x14ac:dyDescent="0.55000000000000004">
      <c r="A98" s="2">
        <f t="shared" si="3"/>
        <v>92</v>
      </c>
      <c r="B98" s="33" t="s">
        <v>69</v>
      </c>
      <c r="C98" s="34"/>
      <c r="D98" s="33" t="s">
        <v>36</v>
      </c>
      <c r="E98" s="34"/>
      <c r="F98" s="35">
        <v>4691.95</v>
      </c>
      <c r="G98" s="34"/>
      <c r="H98" s="35">
        <v>4691.95</v>
      </c>
      <c r="I98" s="34"/>
      <c r="K98" s="9">
        <f t="shared" si="4"/>
        <v>0</v>
      </c>
    </row>
    <row r="99" spans="1:11" ht="24" customHeight="1" x14ac:dyDescent="0.55000000000000004">
      <c r="A99" s="2">
        <f t="shared" si="3"/>
        <v>93</v>
      </c>
      <c r="B99" s="33" t="s">
        <v>65</v>
      </c>
      <c r="C99" s="34"/>
      <c r="D99" s="33" t="s">
        <v>87</v>
      </c>
      <c r="E99" s="34"/>
      <c r="F99" s="35">
        <v>35400</v>
      </c>
      <c r="G99" s="34"/>
      <c r="H99" s="35">
        <v>35400</v>
      </c>
      <c r="I99" s="34"/>
      <c r="K99" s="9">
        <f t="shared" si="4"/>
        <v>0</v>
      </c>
    </row>
    <row r="100" spans="1:11" ht="24" customHeight="1" x14ac:dyDescent="0.55000000000000004">
      <c r="A100" s="2">
        <f t="shared" si="3"/>
        <v>94</v>
      </c>
      <c r="B100" s="33" t="s">
        <v>65</v>
      </c>
      <c r="C100" s="34"/>
      <c r="D100" s="33" t="s">
        <v>71</v>
      </c>
      <c r="E100" s="34"/>
      <c r="F100" s="35">
        <v>5800</v>
      </c>
      <c r="G100" s="34"/>
      <c r="H100" s="35">
        <v>5800</v>
      </c>
      <c r="I100" s="34"/>
      <c r="K100" s="9">
        <f t="shared" si="4"/>
        <v>0</v>
      </c>
    </row>
    <row r="101" spans="1:11" ht="24" customHeight="1" x14ac:dyDescent="0.55000000000000004">
      <c r="A101" s="2">
        <f t="shared" si="3"/>
        <v>95</v>
      </c>
      <c r="B101" s="33" t="s">
        <v>65</v>
      </c>
      <c r="C101" s="34"/>
      <c r="D101" s="33" t="s">
        <v>87</v>
      </c>
      <c r="E101" s="34"/>
      <c r="F101" s="35">
        <v>35400</v>
      </c>
      <c r="G101" s="34"/>
      <c r="H101" s="35">
        <v>35400</v>
      </c>
      <c r="I101" s="34"/>
      <c r="K101" s="9">
        <f t="shared" si="4"/>
        <v>0</v>
      </c>
    </row>
    <row r="102" spans="1:11" ht="24" customHeight="1" x14ac:dyDescent="0.55000000000000004">
      <c r="A102" s="2">
        <f t="shared" si="3"/>
        <v>96</v>
      </c>
      <c r="B102" s="33" t="s">
        <v>65</v>
      </c>
      <c r="C102" s="34"/>
      <c r="D102" s="33" t="s">
        <v>71</v>
      </c>
      <c r="E102" s="34"/>
      <c r="F102" s="35">
        <v>8400</v>
      </c>
      <c r="G102" s="34"/>
      <c r="H102" s="35">
        <v>8400</v>
      </c>
      <c r="I102" s="34"/>
      <c r="K102" s="9">
        <f t="shared" si="4"/>
        <v>0</v>
      </c>
    </row>
    <row r="103" spans="1:11" ht="24" customHeight="1" x14ac:dyDescent="0.55000000000000004">
      <c r="A103" s="2">
        <f t="shared" si="3"/>
        <v>97</v>
      </c>
      <c r="B103" s="33" t="s">
        <v>50</v>
      </c>
      <c r="C103" s="34"/>
      <c r="D103" s="33" t="s">
        <v>17</v>
      </c>
      <c r="E103" s="34"/>
      <c r="F103" s="35">
        <v>290000</v>
      </c>
      <c r="G103" s="34"/>
      <c r="H103" s="35">
        <v>290000</v>
      </c>
      <c r="I103" s="34"/>
      <c r="K103" s="9">
        <f t="shared" si="4"/>
        <v>0</v>
      </c>
    </row>
    <row r="104" spans="1:11" ht="24" customHeight="1" x14ac:dyDescent="0.55000000000000004">
      <c r="A104" s="2">
        <f t="shared" si="3"/>
        <v>98</v>
      </c>
      <c r="B104" s="33" t="s">
        <v>103</v>
      </c>
      <c r="C104" s="34"/>
      <c r="D104" s="33" t="s">
        <v>147</v>
      </c>
      <c r="E104" s="34"/>
      <c r="F104" s="35">
        <v>6480</v>
      </c>
      <c r="G104" s="34"/>
      <c r="H104" s="35">
        <v>6480</v>
      </c>
      <c r="I104" s="34"/>
      <c r="K104" s="9">
        <f t="shared" si="4"/>
        <v>0</v>
      </c>
    </row>
    <row r="105" spans="1:11" ht="24" customHeight="1" x14ac:dyDescent="0.55000000000000004">
      <c r="A105" s="2">
        <f t="shared" si="3"/>
        <v>99</v>
      </c>
      <c r="B105" s="33" t="s">
        <v>103</v>
      </c>
      <c r="C105" s="34"/>
      <c r="D105" s="33" t="s">
        <v>121</v>
      </c>
      <c r="E105" s="34"/>
      <c r="F105" s="35">
        <v>7700</v>
      </c>
      <c r="G105" s="34"/>
      <c r="H105" s="35">
        <v>7700</v>
      </c>
      <c r="I105" s="34"/>
      <c r="K105" s="9">
        <f t="shared" si="4"/>
        <v>0</v>
      </c>
    </row>
    <row r="106" spans="1:11" ht="24" customHeight="1" x14ac:dyDescent="0.55000000000000004">
      <c r="A106" s="2">
        <f t="shared" si="3"/>
        <v>100</v>
      </c>
      <c r="B106" s="33" t="s">
        <v>70</v>
      </c>
      <c r="C106" s="34"/>
      <c r="D106" s="33" t="s">
        <v>83</v>
      </c>
      <c r="E106" s="34"/>
      <c r="F106" s="35">
        <v>18083</v>
      </c>
      <c r="G106" s="34"/>
      <c r="H106" s="35">
        <v>18083</v>
      </c>
      <c r="I106" s="34"/>
      <c r="K106" s="9">
        <f t="shared" si="4"/>
        <v>0</v>
      </c>
    </row>
    <row r="107" spans="1:11" ht="24" customHeight="1" x14ac:dyDescent="0.55000000000000004">
      <c r="A107" s="2">
        <f t="shared" si="3"/>
        <v>101</v>
      </c>
      <c r="B107" s="33" t="s">
        <v>70</v>
      </c>
      <c r="C107" s="34"/>
      <c r="D107" s="33" t="s">
        <v>88</v>
      </c>
      <c r="E107" s="34"/>
      <c r="F107" s="35">
        <v>2850</v>
      </c>
      <c r="G107" s="34"/>
      <c r="H107" s="35">
        <v>2850</v>
      </c>
      <c r="I107" s="34"/>
      <c r="K107" s="9">
        <f t="shared" si="4"/>
        <v>0</v>
      </c>
    </row>
    <row r="108" spans="1:11" ht="69.95" customHeight="1" x14ac:dyDescent="0.55000000000000004">
      <c r="A108" s="2">
        <f t="shared" si="3"/>
        <v>102</v>
      </c>
      <c r="B108" s="33" t="s">
        <v>304</v>
      </c>
      <c r="C108" s="34"/>
      <c r="D108" s="33" t="s">
        <v>25</v>
      </c>
      <c r="E108" s="34"/>
      <c r="F108" s="35">
        <v>30000</v>
      </c>
      <c r="G108" s="34"/>
      <c r="H108" s="35">
        <v>30000</v>
      </c>
      <c r="I108" s="34"/>
      <c r="K108" s="9">
        <f t="shared" si="4"/>
        <v>0</v>
      </c>
    </row>
    <row r="109" spans="1:11" ht="48" customHeight="1" x14ac:dyDescent="0.55000000000000004">
      <c r="A109" s="2">
        <f t="shared" si="3"/>
        <v>103</v>
      </c>
      <c r="B109" s="33" t="s">
        <v>305</v>
      </c>
      <c r="C109" s="34"/>
      <c r="D109" s="33" t="s">
        <v>25</v>
      </c>
      <c r="E109" s="34"/>
      <c r="F109" s="35">
        <v>2800</v>
      </c>
      <c r="G109" s="34"/>
      <c r="H109" s="35">
        <v>2800</v>
      </c>
      <c r="I109" s="34"/>
      <c r="K109" s="9">
        <f t="shared" si="4"/>
        <v>0</v>
      </c>
    </row>
    <row r="110" spans="1:11" ht="24" customHeight="1" x14ac:dyDescent="0.55000000000000004">
      <c r="A110" s="38" t="s">
        <v>42</v>
      </c>
      <c r="B110" s="39"/>
      <c r="C110" s="39"/>
      <c r="D110" s="39"/>
      <c r="E110" s="39"/>
      <c r="F110" s="40">
        <f>SUM(F5:G109)</f>
        <v>1638924.4</v>
      </c>
      <c r="G110" s="41"/>
      <c r="H110" s="40">
        <f>SUM(H5:I109)</f>
        <v>1638924.4</v>
      </c>
      <c r="I110" s="41"/>
      <c r="K110" s="9">
        <f t="shared" si="4"/>
        <v>0</v>
      </c>
    </row>
    <row r="113" spans="1:11" s="13" customFormat="1" ht="24" customHeight="1" x14ac:dyDescent="0.55000000000000004"/>
    <row r="114" spans="1:11" s="13" customFormat="1" ht="24" customHeight="1" x14ac:dyDescent="0.55000000000000004"/>
    <row r="115" spans="1:11" s="13" customFormat="1" ht="24" customHeight="1" x14ac:dyDescent="0.55000000000000004"/>
    <row r="116" spans="1:11" s="13" customFormat="1" ht="24" customHeight="1" x14ac:dyDescent="0.55000000000000004"/>
    <row r="117" spans="1:11" s="13" customFormat="1" ht="24" customHeight="1" x14ac:dyDescent="0.55000000000000004"/>
    <row r="118" spans="1:11" s="13" customFormat="1" ht="24" customHeight="1" x14ac:dyDescent="0.55000000000000004"/>
    <row r="119" spans="1:11" s="13" customFormat="1" ht="24" customHeight="1" x14ac:dyDescent="0.55000000000000004"/>
    <row r="120" spans="1:11" s="13" customFormat="1" ht="24" customHeight="1" x14ac:dyDescent="0.55000000000000004"/>
    <row r="121" spans="1:11" s="13" customFormat="1" ht="24" customHeight="1" x14ac:dyDescent="0.55000000000000004"/>
    <row r="122" spans="1:11" s="13" customFormat="1" ht="24" customHeight="1" x14ac:dyDescent="0.55000000000000004">
      <c r="A122" s="32" t="s">
        <v>341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s="13" customFormat="1" ht="24" customHeight="1" x14ac:dyDescent="0.55000000000000004">
      <c r="A123" s="42" t="s">
        <v>294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s="13" customFormat="1" ht="20.100000000000001" customHeight="1" x14ac:dyDescent="0.55000000000000004"/>
    <row r="125" spans="1:11" s="13" customFormat="1" ht="24" customHeight="1" x14ac:dyDescent="0.55000000000000004">
      <c r="A125" s="12" t="s">
        <v>0</v>
      </c>
      <c r="B125" s="43" t="s">
        <v>2</v>
      </c>
      <c r="C125" s="44"/>
      <c r="D125" s="43" t="s">
        <v>1</v>
      </c>
      <c r="E125" s="44"/>
      <c r="F125" s="43" t="s">
        <v>43</v>
      </c>
      <c r="G125" s="44"/>
      <c r="H125" s="43" t="s">
        <v>3</v>
      </c>
      <c r="I125" s="44"/>
      <c r="K125" s="12" t="s">
        <v>340</v>
      </c>
    </row>
    <row r="126" spans="1:11" s="13" customFormat="1" ht="24" customHeight="1" x14ac:dyDescent="0.55000000000000004">
      <c r="A126" s="2">
        <v>1</v>
      </c>
      <c r="B126" s="33" t="s">
        <v>405</v>
      </c>
      <c r="C126" s="34"/>
      <c r="D126" s="33" t="s">
        <v>395</v>
      </c>
      <c r="E126" s="34"/>
      <c r="F126" s="35">
        <v>940000</v>
      </c>
      <c r="G126" s="34"/>
      <c r="H126" s="35">
        <v>930000</v>
      </c>
      <c r="I126" s="34"/>
      <c r="K126" s="14">
        <f>+F126-H126</f>
        <v>10000</v>
      </c>
    </row>
    <row r="127" spans="1:11" s="13" customFormat="1" ht="24" customHeight="1" x14ac:dyDescent="0.55000000000000004">
      <c r="A127" s="38" t="s">
        <v>42</v>
      </c>
      <c r="B127" s="39"/>
      <c r="C127" s="39"/>
      <c r="D127" s="39"/>
      <c r="E127" s="39"/>
      <c r="F127" s="40">
        <f>SUM(F126)</f>
        <v>940000</v>
      </c>
      <c r="G127" s="41"/>
      <c r="H127" s="40">
        <f>SUM(H126)</f>
        <v>930000</v>
      </c>
      <c r="I127" s="41"/>
      <c r="K127" s="14">
        <f>+F127-H127</f>
        <v>10000</v>
      </c>
    </row>
  </sheetData>
  <mergeCells count="442">
    <mergeCell ref="A1:K1"/>
    <mergeCell ref="A2:K2"/>
    <mergeCell ref="A110:E110"/>
    <mergeCell ref="F110:G110"/>
    <mergeCell ref="H110:I110"/>
    <mergeCell ref="B4:C4"/>
    <mergeCell ref="D4:E4"/>
    <mergeCell ref="F4:G4"/>
    <mergeCell ref="H4:I4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98:C98"/>
    <mergeCell ref="D98:E98"/>
    <mergeCell ref="F98:G98"/>
    <mergeCell ref="H98:I98"/>
    <mergeCell ref="B99:C99"/>
    <mergeCell ref="D99:E99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91:C91"/>
    <mergeCell ref="D91:E91"/>
    <mergeCell ref="F91:G91"/>
    <mergeCell ref="H91:I91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B86:C86"/>
    <mergeCell ref="D86:E86"/>
    <mergeCell ref="F86:G86"/>
    <mergeCell ref="H86:I86"/>
    <mergeCell ref="B83:C83"/>
    <mergeCell ref="D83:E83"/>
    <mergeCell ref="F83:G83"/>
    <mergeCell ref="H83:I83"/>
    <mergeCell ref="B85:C85"/>
    <mergeCell ref="D85:E85"/>
    <mergeCell ref="F85:G85"/>
    <mergeCell ref="H85:I85"/>
    <mergeCell ref="B82:C82"/>
    <mergeCell ref="H82:I82"/>
    <mergeCell ref="D82:E82"/>
    <mergeCell ref="F82:G82"/>
    <mergeCell ref="B80:C80"/>
    <mergeCell ref="D80:E80"/>
    <mergeCell ref="F80:G80"/>
    <mergeCell ref="H80:I80"/>
    <mergeCell ref="B81:C81"/>
    <mergeCell ref="D81:E81"/>
    <mergeCell ref="F81:G81"/>
    <mergeCell ref="H81:I81"/>
    <mergeCell ref="B78:C78"/>
    <mergeCell ref="D78:E78"/>
    <mergeCell ref="F78:G78"/>
    <mergeCell ref="H78:I78"/>
    <mergeCell ref="B79:C79"/>
    <mergeCell ref="D79:E79"/>
    <mergeCell ref="F79:G79"/>
    <mergeCell ref="H79:I79"/>
    <mergeCell ref="B76:C76"/>
    <mergeCell ref="D76:E76"/>
    <mergeCell ref="F76:G76"/>
    <mergeCell ref="H76:I76"/>
    <mergeCell ref="B77:C77"/>
    <mergeCell ref="D77:E77"/>
    <mergeCell ref="F77:G77"/>
    <mergeCell ref="H77:I77"/>
    <mergeCell ref="B74:C74"/>
    <mergeCell ref="D74:E74"/>
    <mergeCell ref="F74:G74"/>
    <mergeCell ref="H74:I74"/>
    <mergeCell ref="B75:C75"/>
    <mergeCell ref="D75:E75"/>
    <mergeCell ref="F75:G75"/>
    <mergeCell ref="H75:I75"/>
    <mergeCell ref="B72:C72"/>
    <mergeCell ref="D72:E72"/>
    <mergeCell ref="F72:G72"/>
    <mergeCell ref="H72:I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1:C51"/>
    <mergeCell ref="D51:E51"/>
    <mergeCell ref="F51:G51"/>
    <mergeCell ref="H51:I51"/>
    <mergeCell ref="B52:C52"/>
    <mergeCell ref="D52:E52"/>
    <mergeCell ref="F52:G52"/>
    <mergeCell ref="H52:I52"/>
    <mergeCell ref="B56:C56"/>
    <mergeCell ref="D56:E56"/>
    <mergeCell ref="F56:G56"/>
    <mergeCell ref="H56:I56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6:C36"/>
    <mergeCell ref="H36:I36"/>
    <mergeCell ref="D36:E36"/>
    <mergeCell ref="F36:G36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9:C19"/>
    <mergeCell ref="D19:E19"/>
    <mergeCell ref="F19:G19"/>
    <mergeCell ref="H19:I19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9:C9"/>
    <mergeCell ref="D9:E9"/>
    <mergeCell ref="F9:G9"/>
    <mergeCell ref="H9:I9"/>
    <mergeCell ref="F127:G127"/>
    <mergeCell ref="H127:I127"/>
    <mergeCell ref="A127:E127"/>
    <mergeCell ref="B53:C53"/>
    <mergeCell ref="D53:E53"/>
    <mergeCell ref="F53:G53"/>
    <mergeCell ref="H53:I53"/>
    <mergeCell ref="B84:C84"/>
    <mergeCell ref="D84:E84"/>
    <mergeCell ref="F84:G84"/>
    <mergeCell ref="H84:I84"/>
    <mergeCell ref="A122:K122"/>
    <mergeCell ref="A123:K123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57:C57"/>
    <mergeCell ref="D57:E57"/>
    <mergeCell ref="F57:G57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B141" sqref="B141:C141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319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325</v>
      </c>
      <c r="C5" s="34"/>
      <c r="D5" s="33" t="s">
        <v>306</v>
      </c>
      <c r="E5" s="34"/>
      <c r="F5" s="35">
        <v>18725</v>
      </c>
      <c r="G5" s="34"/>
      <c r="H5" s="35">
        <v>18725</v>
      </c>
      <c r="I5" s="34"/>
      <c r="K5" s="9">
        <f t="shared" ref="K5:K37" si="0">+F5-H5</f>
        <v>0</v>
      </c>
    </row>
    <row r="6" spans="1:11" ht="24" customHeight="1" x14ac:dyDescent="0.55000000000000004">
      <c r="A6" s="2">
        <f>1+A5</f>
        <v>2</v>
      </c>
      <c r="B6" s="33" t="s">
        <v>46</v>
      </c>
      <c r="C6" s="34"/>
      <c r="D6" s="33" t="s">
        <v>8</v>
      </c>
      <c r="E6" s="34"/>
      <c r="F6" s="35">
        <v>2200</v>
      </c>
      <c r="G6" s="34"/>
      <c r="H6" s="35">
        <v>2200</v>
      </c>
      <c r="I6" s="34"/>
      <c r="K6" s="9">
        <f t="shared" si="0"/>
        <v>0</v>
      </c>
    </row>
    <row r="7" spans="1:11" ht="24" customHeight="1" x14ac:dyDescent="0.55000000000000004">
      <c r="A7" s="2">
        <f t="shared" ref="A7:A73" si="1">1+A6</f>
        <v>3</v>
      </c>
      <c r="B7" s="33" t="s">
        <v>320</v>
      </c>
      <c r="C7" s="34"/>
      <c r="D7" s="33" t="s">
        <v>307</v>
      </c>
      <c r="E7" s="34"/>
      <c r="F7" s="35">
        <v>3900</v>
      </c>
      <c r="G7" s="34"/>
      <c r="H7" s="35">
        <v>3900</v>
      </c>
      <c r="I7" s="34"/>
      <c r="K7" s="9">
        <f t="shared" si="0"/>
        <v>0</v>
      </c>
    </row>
    <row r="8" spans="1:11" ht="48" customHeight="1" x14ac:dyDescent="0.55000000000000004">
      <c r="A8" s="2">
        <f t="shared" si="1"/>
        <v>4</v>
      </c>
      <c r="B8" s="33" t="s">
        <v>321</v>
      </c>
      <c r="C8" s="34"/>
      <c r="D8" s="33" t="s">
        <v>8</v>
      </c>
      <c r="E8" s="34"/>
      <c r="F8" s="35">
        <v>300</v>
      </c>
      <c r="G8" s="34"/>
      <c r="H8" s="35">
        <v>300</v>
      </c>
      <c r="I8" s="34"/>
      <c r="K8" s="9">
        <f t="shared" si="0"/>
        <v>0</v>
      </c>
    </row>
    <row r="9" spans="1:11" ht="48" customHeight="1" x14ac:dyDescent="0.55000000000000004">
      <c r="A9" s="2">
        <f t="shared" si="1"/>
        <v>5</v>
      </c>
      <c r="B9" s="33" t="s">
        <v>321</v>
      </c>
      <c r="C9" s="34"/>
      <c r="D9" s="33" t="s">
        <v>14</v>
      </c>
      <c r="E9" s="34"/>
      <c r="F9" s="35">
        <v>10500</v>
      </c>
      <c r="G9" s="34"/>
      <c r="H9" s="35">
        <v>10500</v>
      </c>
      <c r="I9" s="34"/>
      <c r="K9" s="9">
        <f t="shared" si="0"/>
        <v>0</v>
      </c>
    </row>
    <row r="10" spans="1:11" ht="48" customHeight="1" x14ac:dyDescent="0.55000000000000004">
      <c r="A10" s="2">
        <f t="shared" si="1"/>
        <v>6</v>
      </c>
      <c r="B10" s="33" t="s">
        <v>321</v>
      </c>
      <c r="C10" s="34"/>
      <c r="D10" s="33" t="s">
        <v>10</v>
      </c>
      <c r="E10" s="34"/>
      <c r="F10" s="35">
        <v>2100</v>
      </c>
      <c r="G10" s="34"/>
      <c r="H10" s="35">
        <v>2100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48</v>
      </c>
      <c r="C11" s="34"/>
      <c r="D11" s="33" t="s">
        <v>14</v>
      </c>
      <c r="E11" s="34"/>
      <c r="F11" s="35">
        <v>13588</v>
      </c>
      <c r="G11" s="34"/>
      <c r="H11" s="35">
        <v>13588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48</v>
      </c>
      <c r="C12" s="34"/>
      <c r="D12" s="33" t="s">
        <v>81</v>
      </c>
      <c r="E12" s="34"/>
      <c r="F12" s="35">
        <v>2200</v>
      </c>
      <c r="G12" s="34"/>
      <c r="H12" s="35">
        <v>2200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68</v>
      </c>
      <c r="C13" s="34"/>
      <c r="D13" s="33" t="s">
        <v>14</v>
      </c>
      <c r="E13" s="34"/>
      <c r="F13" s="35">
        <v>2310</v>
      </c>
      <c r="G13" s="34"/>
      <c r="H13" s="35">
        <v>2310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49</v>
      </c>
      <c r="C14" s="34"/>
      <c r="D14" s="33" t="s">
        <v>14</v>
      </c>
      <c r="E14" s="34"/>
      <c r="F14" s="35">
        <v>11064</v>
      </c>
      <c r="G14" s="34"/>
      <c r="H14" s="35">
        <v>11064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49</v>
      </c>
      <c r="C15" s="34"/>
      <c r="D15" s="33" t="s">
        <v>15</v>
      </c>
      <c r="E15" s="34"/>
      <c r="F15" s="35">
        <v>13100</v>
      </c>
      <c r="G15" s="34"/>
      <c r="H15" s="35">
        <v>13100</v>
      </c>
      <c r="I15" s="34"/>
      <c r="K15" s="9">
        <f t="shared" si="0"/>
        <v>0</v>
      </c>
    </row>
    <row r="16" spans="1:11" ht="24" customHeight="1" x14ac:dyDescent="0.55000000000000004">
      <c r="A16" s="2">
        <f t="shared" si="1"/>
        <v>12</v>
      </c>
      <c r="B16" s="33" t="s">
        <v>50</v>
      </c>
      <c r="C16" s="34"/>
      <c r="D16" s="33" t="s">
        <v>17</v>
      </c>
      <c r="E16" s="34"/>
      <c r="F16" s="35">
        <v>89700.47</v>
      </c>
      <c r="G16" s="34"/>
      <c r="H16" s="35">
        <v>89700.47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54</v>
      </c>
      <c r="C17" s="34"/>
      <c r="D17" s="33" t="s">
        <v>253</v>
      </c>
      <c r="E17" s="34"/>
      <c r="F17" s="35">
        <v>11420</v>
      </c>
      <c r="G17" s="34"/>
      <c r="H17" s="35">
        <v>11420</v>
      </c>
      <c r="I17" s="34"/>
      <c r="K17" s="9">
        <f t="shared" si="0"/>
        <v>0</v>
      </c>
    </row>
    <row r="18" spans="1:11" ht="48" customHeight="1" x14ac:dyDescent="0.55000000000000004">
      <c r="A18" s="2">
        <f t="shared" si="1"/>
        <v>14</v>
      </c>
      <c r="B18" s="33" t="s">
        <v>322</v>
      </c>
      <c r="C18" s="34"/>
      <c r="D18" s="33" t="s">
        <v>201</v>
      </c>
      <c r="E18" s="34"/>
      <c r="F18" s="35">
        <v>9000</v>
      </c>
      <c r="G18" s="34"/>
      <c r="H18" s="35">
        <v>9000</v>
      </c>
      <c r="I18" s="34"/>
      <c r="K18" s="9">
        <f t="shared" si="0"/>
        <v>0</v>
      </c>
    </row>
    <row r="19" spans="1:11" ht="48" customHeight="1" x14ac:dyDescent="0.55000000000000004">
      <c r="A19" s="2">
        <f t="shared" si="1"/>
        <v>15</v>
      </c>
      <c r="B19" s="33" t="s">
        <v>323</v>
      </c>
      <c r="C19" s="34"/>
      <c r="D19" s="33" t="s">
        <v>201</v>
      </c>
      <c r="E19" s="34"/>
      <c r="F19" s="35">
        <v>6500</v>
      </c>
      <c r="G19" s="34"/>
      <c r="H19" s="35">
        <v>6500</v>
      </c>
      <c r="I19" s="34"/>
      <c r="K19" s="9">
        <f t="shared" si="0"/>
        <v>0</v>
      </c>
    </row>
    <row r="20" spans="1:11" ht="48" customHeight="1" x14ac:dyDescent="0.55000000000000004">
      <c r="A20" s="2">
        <f t="shared" si="1"/>
        <v>16</v>
      </c>
      <c r="B20" s="33" t="s">
        <v>324</v>
      </c>
      <c r="C20" s="34"/>
      <c r="D20" s="33" t="s">
        <v>88</v>
      </c>
      <c r="E20" s="34"/>
      <c r="F20" s="35">
        <v>6200</v>
      </c>
      <c r="G20" s="34"/>
      <c r="H20" s="35">
        <v>6200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60</v>
      </c>
      <c r="C21" s="34"/>
      <c r="D21" s="33" t="s">
        <v>21</v>
      </c>
      <c r="E21" s="34"/>
      <c r="F21" s="35">
        <v>1000</v>
      </c>
      <c r="G21" s="34"/>
      <c r="H21" s="35">
        <v>1000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130</v>
      </c>
      <c r="C22" s="34"/>
      <c r="D22" s="33" t="s">
        <v>7</v>
      </c>
      <c r="E22" s="34"/>
      <c r="F22" s="35">
        <v>200</v>
      </c>
      <c r="G22" s="34"/>
      <c r="H22" s="35">
        <v>200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98</v>
      </c>
      <c r="C23" s="34"/>
      <c r="D23" s="33" t="s">
        <v>81</v>
      </c>
      <c r="E23" s="34"/>
      <c r="F23" s="35">
        <v>4796</v>
      </c>
      <c r="G23" s="34"/>
      <c r="H23" s="35">
        <v>4796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60</v>
      </c>
      <c r="C24" s="34"/>
      <c r="D24" s="33" t="s">
        <v>21</v>
      </c>
      <c r="E24" s="34"/>
      <c r="F24" s="35">
        <v>1000</v>
      </c>
      <c r="G24" s="34"/>
      <c r="H24" s="35">
        <v>1000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3" t="s">
        <v>325</v>
      </c>
      <c r="C25" s="34"/>
      <c r="D25" s="33" t="s">
        <v>71</v>
      </c>
      <c r="E25" s="34"/>
      <c r="F25" s="35">
        <v>3170</v>
      </c>
      <c r="G25" s="34"/>
      <c r="H25" s="35">
        <v>3170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48</v>
      </c>
      <c r="C26" s="34"/>
      <c r="D26" s="33" t="s">
        <v>14</v>
      </c>
      <c r="E26" s="34"/>
      <c r="F26" s="35">
        <v>11070</v>
      </c>
      <c r="G26" s="34"/>
      <c r="H26" s="35">
        <v>11070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48</v>
      </c>
      <c r="C27" s="34"/>
      <c r="D27" s="33" t="s">
        <v>7</v>
      </c>
      <c r="E27" s="34"/>
      <c r="F27" s="35">
        <v>100</v>
      </c>
      <c r="G27" s="34"/>
      <c r="H27" s="35">
        <v>100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68</v>
      </c>
      <c r="C28" s="34"/>
      <c r="D28" s="33" t="s">
        <v>14</v>
      </c>
      <c r="E28" s="34"/>
      <c r="F28" s="35">
        <v>3110</v>
      </c>
      <c r="G28" s="34"/>
      <c r="H28" s="35">
        <v>3110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65</v>
      </c>
      <c r="C29" s="34"/>
      <c r="D29" s="33" t="s">
        <v>87</v>
      </c>
      <c r="E29" s="34"/>
      <c r="F29" s="35">
        <v>10000</v>
      </c>
      <c r="G29" s="34"/>
      <c r="H29" s="35">
        <v>10000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160</v>
      </c>
      <c r="C30" s="34"/>
      <c r="D30" s="33" t="s">
        <v>308</v>
      </c>
      <c r="E30" s="34"/>
      <c r="F30" s="35">
        <v>1236</v>
      </c>
      <c r="G30" s="34"/>
      <c r="H30" s="35">
        <v>1236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54</v>
      </c>
      <c r="C31" s="34"/>
      <c r="D31" s="33" t="s">
        <v>309</v>
      </c>
      <c r="E31" s="34"/>
      <c r="F31" s="35">
        <v>18130</v>
      </c>
      <c r="G31" s="34"/>
      <c r="H31" s="35">
        <v>18130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54</v>
      </c>
      <c r="C32" s="34"/>
      <c r="D32" s="33" t="s">
        <v>25</v>
      </c>
      <c r="E32" s="34"/>
      <c r="F32" s="35">
        <v>6200</v>
      </c>
      <c r="G32" s="34"/>
      <c r="H32" s="35">
        <v>6200</v>
      </c>
      <c r="I32" s="34"/>
      <c r="K32" s="9">
        <f t="shared" si="0"/>
        <v>0</v>
      </c>
    </row>
    <row r="33" spans="1:11" ht="48" customHeight="1" x14ac:dyDescent="0.55000000000000004">
      <c r="A33" s="2">
        <f t="shared" si="1"/>
        <v>29</v>
      </c>
      <c r="B33" s="33" t="s">
        <v>326</v>
      </c>
      <c r="C33" s="34"/>
      <c r="D33" s="33" t="s">
        <v>201</v>
      </c>
      <c r="E33" s="34"/>
      <c r="F33" s="35">
        <v>5000</v>
      </c>
      <c r="G33" s="34"/>
      <c r="H33" s="35">
        <v>5000</v>
      </c>
      <c r="I33" s="34"/>
      <c r="K33" s="9">
        <f t="shared" si="0"/>
        <v>0</v>
      </c>
    </row>
    <row r="34" spans="1:11" ht="48" customHeight="1" x14ac:dyDescent="0.55000000000000004">
      <c r="A34" s="2">
        <f t="shared" si="1"/>
        <v>30</v>
      </c>
      <c r="B34" s="33" t="s">
        <v>327</v>
      </c>
      <c r="C34" s="34"/>
      <c r="D34" s="33" t="s">
        <v>25</v>
      </c>
      <c r="E34" s="34"/>
      <c r="F34" s="35">
        <v>2600</v>
      </c>
      <c r="G34" s="34"/>
      <c r="H34" s="35">
        <v>2600</v>
      </c>
      <c r="I34" s="34"/>
      <c r="K34" s="9">
        <f t="shared" si="0"/>
        <v>0</v>
      </c>
    </row>
    <row r="35" spans="1:11" s="13" customFormat="1" ht="24" customHeight="1" x14ac:dyDescent="0.55000000000000004">
      <c r="A35" s="12" t="s">
        <v>0</v>
      </c>
      <c r="B35" s="43" t="s">
        <v>2</v>
      </c>
      <c r="C35" s="44"/>
      <c r="D35" s="43" t="s">
        <v>1</v>
      </c>
      <c r="E35" s="44"/>
      <c r="F35" s="43" t="s">
        <v>43</v>
      </c>
      <c r="G35" s="44"/>
      <c r="H35" s="43" t="s">
        <v>3</v>
      </c>
      <c r="I35" s="44"/>
      <c r="K35" s="12" t="s">
        <v>340</v>
      </c>
    </row>
    <row r="36" spans="1:11" ht="48" customHeight="1" x14ac:dyDescent="0.55000000000000004">
      <c r="A36" s="2">
        <f>1+A34</f>
        <v>31</v>
      </c>
      <c r="B36" s="33" t="s">
        <v>273</v>
      </c>
      <c r="C36" s="34"/>
      <c r="D36" s="33" t="s">
        <v>25</v>
      </c>
      <c r="E36" s="34"/>
      <c r="F36" s="35">
        <v>2500</v>
      </c>
      <c r="G36" s="34"/>
      <c r="H36" s="35">
        <v>2500</v>
      </c>
      <c r="I36" s="34"/>
      <c r="K36" s="9">
        <f t="shared" si="0"/>
        <v>0</v>
      </c>
    </row>
    <row r="37" spans="1:11" ht="24" customHeight="1" x14ac:dyDescent="0.55000000000000004">
      <c r="A37" s="2">
        <f t="shared" si="1"/>
        <v>32</v>
      </c>
      <c r="B37" s="33" t="s">
        <v>48</v>
      </c>
      <c r="C37" s="34"/>
      <c r="D37" s="33" t="s">
        <v>14</v>
      </c>
      <c r="E37" s="34"/>
      <c r="F37" s="35">
        <v>10235</v>
      </c>
      <c r="G37" s="34"/>
      <c r="H37" s="35">
        <v>10235</v>
      </c>
      <c r="I37" s="34"/>
      <c r="K37" s="9">
        <f t="shared" si="0"/>
        <v>0</v>
      </c>
    </row>
    <row r="38" spans="1:11" ht="24" customHeight="1" x14ac:dyDescent="0.55000000000000004">
      <c r="A38" s="2">
        <f t="shared" si="1"/>
        <v>33</v>
      </c>
      <c r="B38" s="33" t="s">
        <v>68</v>
      </c>
      <c r="C38" s="34"/>
      <c r="D38" s="33" t="s">
        <v>35</v>
      </c>
      <c r="E38" s="34"/>
      <c r="F38" s="35">
        <v>725</v>
      </c>
      <c r="G38" s="34"/>
      <c r="H38" s="35">
        <v>725</v>
      </c>
      <c r="I38" s="34"/>
      <c r="K38" s="9">
        <f t="shared" ref="K38:K71" si="2">+F38-H38</f>
        <v>0</v>
      </c>
    </row>
    <row r="39" spans="1:11" ht="24" customHeight="1" x14ac:dyDescent="0.55000000000000004">
      <c r="A39" s="2">
        <f t="shared" si="1"/>
        <v>34</v>
      </c>
      <c r="B39" s="33" t="s">
        <v>49</v>
      </c>
      <c r="C39" s="34"/>
      <c r="D39" s="33" t="s">
        <v>35</v>
      </c>
      <c r="E39" s="34"/>
      <c r="F39" s="35">
        <v>1990</v>
      </c>
      <c r="G39" s="34"/>
      <c r="H39" s="35">
        <v>1990</v>
      </c>
      <c r="I39" s="34"/>
      <c r="K39" s="9">
        <f t="shared" si="2"/>
        <v>0</v>
      </c>
    </row>
    <row r="40" spans="1:11" ht="24" customHeight="1" x14ac:dyDescent="0.55000000000000004">
      <c r="A40" s="2">
        <f t="shared" si="1"/>
        <v>35</v>
      </c>
      <c r="B40" s="33" t="s">
        <v>54</v>
      </c>
      <c r="C40" s="34"/>
      <c r="D40" s="33" t="s">
        <v>152</v>
      </c>
      <c r="E40" s="34"/>
      <c r="F40" s="35">
        <v>25560</v>
      </c>
      <c r="G40" s="34"/>
      <c r="H40" s="35">
        <v>25560</v>
      </c>
      <c r="I40" s="34"/>
      <c r="K40" s="9">
        <f t="shared" si="2"/>
        <v>0</v>
      </c>
    </row>
    <row r="41" spans="1:11" ht="24" customHeight="1" x14ac:dyDescent="0.55000000000000004">
      <c r="A41" s="2">
        <f t="shared" si="1"/>
        <v>36</v>
      </c>
      <c r="B41" s="33" t="s">
        <v>130</v>
      </c>
      <c r="C41" s="34"/>
      <c r="D41" s="33" t="s">
        <v>7</v>
      </c>
      <c r="E41" s="34"/>
      <c r="F41" s="35">
        <v>900</v>
      </c>
      <c r="G41" s="34"/>
      <c r="H41" s="35">
        <v>900</v>
      </c>
      <c r="I41" s="34"/>
      <c r="K41" s="9">
        <f t="shared" si="2"/>
        <v>0</v>
      </c>
    </row>
    <row r="42" spans="1:11" ht="24" customHeight="1" x14ac:dyDescent="0.55000000000000004">
      <c r="A42" s="2">
        <f t="shared" si="1"/>
        <v>37</v>
      </c>
      <c r="B42" s="33" t="s">
        <v>98</v>
      </c>
      <c r="C42" s="34"/>
      <c r="D42" s="33" t="s">
        <v>78</v>
      </c>
      <c r="E42" s="34"/>
      <c r="F42" s="35">
        <v>190.5</v>
      </c>
      <c r="G42" s="34"/>
      <c r="H42" s="35">
        <v>190.5</v>
      </c>
      <c r="I42" s="34"/>
      <c r="K42" s="9">
        <f t="shared" si="2"/>
        <v>0</v>
      </c>
    </row>
    <row r="43" spans="1:11" ht="24" customHeight="1" x14ac:dyDescent="0.55000000000000004">
      <c r="A43" s="2">
        <f t="shared" si="1"/>
        <v>38</v>
      </c>
      <c r="B43" s="33" t="s">
        <v>325</v>
      </c>
      <c r="C43" s="34"/>
      <c r="D43" s="33" t="s">
        <v>71</v>
      </c>
      <c r="E43" s="34"/>
      <c r="F43" s="35">
        <v>3830</v>
      </c>
      <c r="G43" s="34"/>
      <c r="H43" s="35">
        <v>3830</v>
      </c>
      <c r="I43" s="34"/>
      <c r="K43" s="9">
        <f t="shared" si="2"/>
        <v>0</v>
      </c>
    </row>
    <row r="44" spans="1:11" ht="24" customHeight="1" x14ac:dyDescent="0.55000000000000004">
      <c r="A44" s="2">
        <f t="shared" si="1"/>
        <v>39</v>
      </c>
      <c r="B44" s="33" t="s">
        <v>65</v>
      </c>
      <c r="C44" s="34"/>
      <c r="D44" s="33" t="s">
        <v>31</v>
      </c>
      <c r="E44" s="34"/>
      <c r="F44" s="35">
        <v>6800</v>
      </c>
      <c r="G44" s="34"/>
      <c r="H44" s="35">
        <v>6800</v>
      </c>
      <c r="I44" s="34"/>
      <c r="K44" s="9">
        <f t="shared" si="2"/>
        <v>0</v>
      </c>
    </row>
    <row r="45" spans="1:11" ht="24" customHeight="1" x14ac:dyDescent="0.55000000000000004">
      <c r="A45" s="2">
        <f t="shared" si="1"/>
        <v>40</v>
      </c>
      <c r="B45" s="33" t="s">
        <v>103</v>
      </c>
      <c r="C45" s="34"/>
      <c r="D45" s="33" t="s">
        <v>147</v>
      </c>
      <c r="E45" s="34"/>
      <c r="F45" s="35">
        <v>6600</v>
      </c>
      <c r="G45" s="34"/>
      <c r="H45" s="35">
        <v>6600</v>
      </c>
      <c r="I45" s="34"/>
      <c r="K45" s="9">
        <f t="shared" si="2"/>
        <v>0</v>
      </c>
    </row>
    <row r="46" spans="1:11" ht="24" customHeight="1" x14ac:dyDescent="0.55000000000000004">
      <c r="A46" s="2">
        <f t="shared" si="1"/>
        <v>41</v>
      </c>
      <c r="B46" s="33" t="s">
        <v>103</v>
      </c>
      <c r="C46" s="34"/>
      <c r="D46" s="33" t="s">
        <v>88</v>
      </c>
      <c r="E46" s="34"/>
      <c r="F46" s="35">
        <v>4400</v>
      </c>
      <c r="G46" s="34"/>
      <c r="H46" s="35">
        <v>4400</v>
      </c>
      <c r="I46" s="34"/>
      <c r="K46" s="9">
        <f t="shared" si="2"/>
        <v>0</v>
      </c>
    </row>
    <row r="47" spans="1:11" ht="24" customHeight="1" x14ac:dyDescent="0.55000000000000004">
      <c r="A47" s="2">
        <f t="shared" si="1"/>
        <v>42</v>
      </c>
      <c r="B47" s="33" t="s">
        <v>70</v>
      </c>
      <c r="C47" s="34"/>
      <c r="D47" s="33" t="s">
        <v>255</v>
      </c>
      <c r="E47" s="34"/>
      <c r="F47" s="35">
        <v>1050</v>
      </c>
      <c r="G47" s="34"/>
      <c r="H47" s="35">
        <v>1050</v>
      </c>
      <c r="I47" s="34"/>
      <c r="K47" s="9">
        <f t="shared" si="2"/>
        <v>0</v>
      </c>
    </row>
    <row r="48" spans="1:11" ht="24" customHeight="1" x14ac:dyDescent="0.55000000000000004">
      <c r="A48" s="2">
        <f t="shared" si="1"/>
        <v>43</v>
      </c>
      <c r="B48" s="33" t="s">
        <v>70</v>
      </c>
      <c r="C48" s="34"/>
      <c r="D48" s="33" t="s">
        <v>33</v>
      </c>
      <c r="E48" s="34"/>
      <c r="F48" s="35">
        <v>3413.3</v>
      </c>
      <c r="G48" s="34"/>
      <c r="H48" s="35">
        <v>3413.3</v>
      </c>
      <c r="I48" s="34"/>
      <c r="K48" s="9">
        <f t="shared" si="2"/>
        <v>0</v>
      </c>
    </row>
    <row r="49" spans="1:11" ht="24" customHeight="1" x14ac:dyDescent="0.55000000000000004">
      <c r="A49" s="2">
        <f t="shared" si="1"/>
        <v>44</v>
      </c>
      <c r="B49" s="33" t="s">
        <v>328</v>
      </c>
      <c r="C49" s="34"/>
      <c r="D49" s="33" t="s">
        <v>232</v>
      </c>
      <c r="E49" s="34"/>
      <c r="F49" s="35">
        <v>7200</v>
      </c>
      <c r="G49" s="34"/>
      <c r="H49" s="35">
        <v>7200</v>
      </c>
      <c r="I49" s="34"/>
      <c r="K49" s="9">
        <f t="shared" si="2"/>
        <v>0</v>
      </c>
    </row>
    <row r="50" spans="1:11" ht="24" customHeight="1" x14ac:dyDescent="0.55000000000000004">
      <c r="A50" s="2">
        <f t="shared" si="1"/>
        <v>45</v>
      </c>
      <c r="B50" s="33" t="s">
        <v>132</v>
      </c>
      <c r="C50" s="34"/>
      <c r="D50" s="33" t="s">
        <v>146</v>
      </c>
      <c r="E50" s="34"/>
      <c r="F50" s="35">
        <v>1300</v>
      </c>
      <c r="G50" s="34"/>
      <c r="H50" s="35">
        <v>1300</v>
      </c>
      <c r="I50" s="34"/>
      <c r="K50" s="9">
        <f t="shared" si="2"/>
        <v>0</v>
      </c>
    </row>
    <row r="51" spans="1:11" ht="24" customHeight="1" x14ac:dyDescent="0.55000000000000004">
      <c r="A51" s="2">
        <f t="shared" si="1"/>
        <v>46</v>
      </c>
      <c r="B51" s="33" t="s">
        <v>56</v>
      </c>
      <c r="C51" s="34"/>
      <c r="D51" s="33" t="s">
        <v>263</v>
      </c>
      <c r="E51" s="34"/>
      <c r="F51" s="35">
        <v>6800</v>
      </c>
      <c r="G51" s="34"/>
      <c r="H51" s="35">
        <v>6800</v>
      </c>
      <c r="I51" s="34"/>
      <c r="K51" s="9">
        <f t="shared" si="2"/>
        <v>0</v>
      </c>
    </row>
    <row r="52" spans="1:11" ht="24" customHeight="1" x14ac:dyDescent="0.55000000000000004">
      <c r="A52" s="2">
        <f t="shared" si="1"/>
        <v>47</v>
      </c>
      <c r="B52" s="33" t="s">
        <v>48</v>
      </c>
      <c r="C52" s="34"/>
      <c r="D52" s="33" t="s">
        <v>7</v>
      </c>
      <c r="E52" s="34"/>
      <c r="F52" s="35">
        <v>2150</v>
      </c>
      <c r="G52" s="34"/>
      <c r="H52" s="35">
        <v>2150</v>
      </c>
      <c r="I52" s="34"/>
      <c r="K52" s="9">
        <f t="shared" si="2"/>
        <v>0</v>
      </c>
    </row>
    <row r="53" spans="1:11" ht="24" customHeight="1" x14ac:dyDescent="0.55000000000000004">
      <c r="A53" s="2">
        <f t="shared" si="1"/>
        <v>48</v>
      </c>
      <c r="B53" s="33" t="s">
        <v>48</v>
      </c>
      <c r="C53" s="34"/>
      <c r="D53" s="33" t="s">
        <v>14</v>
      </c>
      <c r="E53" s="34"/>
      <c r="F53" s="35">
        <v>27018</v>
      </c>
      <c r="G53" s="34"/>
      <c r="H53" s="35">
        <v>27018</v>
      </c>
      <c r="I53" s="34"/>
      <c r="K53" s="9">
        <f t="shared" si="2"/>
        <v>0</v>
      </c>
    </row>
    <row r="54" spans="1:11" ht="24" customHeight="1" x14ac:dyDescent="0.55000000000000004">
      <c r="A54" s="2">
        <f t="shared" si="1"/>
        <v>49</v>
      </c>
      <c r="B54" s="33" t="s">
        <v>54</v>
      </c>
      <c r="C54" s="34"/>
      <c r="D54" s="33" t="s">
        <v>309</v>
      </c>
      <c r="E54" s="34"/>
      <c r="F54" s="35">
        <v>13780</v>
      </c>
      <c r="G54" s="34"/>
      <c r="H54" s="35">
        <v>13780</v>
      </c>
      <c r="I54" s="34"/>
      <c r="K54" s="9">
        <f t="shared" si="2"/>
        <v>0</v>
      </c>
    </row>
    <row r="55" spans="1:11" ht="24" customHeight="1" x14ac:dyDescent="0.55000000000000004">
      <c r="A55" s="2">
        <f t="shared" si="1"/>
        <v>50</v>
      </c>
      <c r="B55" s="33" t="s">
        <v>54</v>
      </c>
      <c r="C55" s="34"/>
      <c r="D55" s="33" t="s">
        <v>309</v>
      </c>
      <c r="E55" s="34"/>
      <c r="F55" s="35">
        <v>29590</v>
      </c>
      <c r="G55" s="34"/>
      <c r="H55" s="35">
        <v>29590</v>
      </c>
      <c r="I55" s="34"/>
      <c r="K55" s="9">
        <f t="shared" si="2"/>
        <v>0</v>
      </c>
    </row>
    <row r="56" spans="1:11" ht="90" customHeight="1" x14ac:dyDescent="0.55000000000000004">
      <c r="A56" s="2">
        <f t="shared" si="1"/>
        <v>51</v>
      </c>
      <c r="B56" s="33" t="s">
        <v>167</v>
      </c>
      <c r="C56" s="34"/>
      <c r="D56" s="33" t="s">
        <v>8</v>
      </c>
      <c r="E56" s="34"/>
      <c r="F56" s="35">
        <v>900</v>
      </c>
      <c r="G56" s="34"/>
      <c r="H56" s="35">
        <v>900</v>
      </c>
      <c r="I56" s="34"/>
      <c r="K56" s="9">
        <f t="shared" si="2"/>
        <v>0</v>
      </c>
    </row>
    <row r="57" spans="1:11" ht="90" customHeight="1" x14ac:dyDescent="0.55000000000000004">
      <c r="A57" s="2">
        <f t="shared" si="1"/>
        <v>52</v>
      </c>
      <c r="B57" s="33" t="s">
        <v>167</v>
      </c>
      <c r="C57" s="34"/>
      <c r="D57" s="33" t="s">
        <v>14</v>
      </c>
      <c r="E57" s="34"/>
      <c r="F57" s="35">
        <v>3906</v>
      </c>
      <c r="G57" s="34"/>
      <c r="H57" s="35">
        <v>3906</v>
      </c>
      <c r="I57" s="34"/>
      <c r="K57" s="9">
        <f t="shared" si="2"/>
        <v>0</v>
      </c>
    </row>
    <row r="58" spans="1:11" ht="90" customHeight="1" x14ac:dyDescent="0.55000000000000004">
      <c r="A58" s="2">
        <f t="shared" si="1"/>
        <v>53</v>
      </c>
      <c r="B58" s="33" t="s">
        <v>167</v>
      </c>
      <c r="C58" s="34"/>
      <c r="D58" s="33" t="s">
        <v>310</v>
      </c>
      <c r="E58" s="34"/>
      <c r="F58" s="35">
        <v>1700</v>
      </c>
      <c r="G58" s="34"/>
      <c r="H58" s="35">
        <v>1700</v>
      </c>
      <c r="I58" s="34"/>
      <c r="K58" s="9">
        <f t="shared" si="2"/>
        <v>0</v>
      </c>
    </row>
    <row r="59" spans="1:11" ht="24" customHeight="1" x14ac:dyDescent="0.55000000000000004">
      <c r="A59" s="2">
        <f t="shared" si="1"/>
        <v>54</v>
      </c>
      <c r="B59" s="33" t="s">
        <v>329</v>
      </c>
      <c r="C59" s="34"/>
      <c r="D59" s="33" t="s">
        <v>4</v>
      </c>
      <c r="E59" s="34"/>
      <c r="F59" s="35">
        <v>5000</v>
      </c>
      <c r="G59" s="34"/>
      <c r="H59" s="35">
        <v>5000</v>
      </c>
      <c r="I59" s="34"/>
      <c r="K59" s="9">
        <f t="shared" si="2"/>
        <v>0</v>
      </c>
    </row>
    <row r="60" spans="1:11" ht="24" customHeight="1" x14ac:dyDescent="0.55000000000000004">
      <c r="A60" s="2">
        <f t="shared" si="1"/>
        <v>55</v>
      </c>
      <c r="B60" s="33" t="s">
        <v>329</v>
      </c>
      <c r="C60" s="34"/>
      <c r="D60" s="33" t="s">
        <v>14</v>
      </c>
      <c r="E60" s="34"/>
      <c r="F60" s="35">
        <v>2100</v>
      </c>
      <c r="G60" s="34"/>
      <c r="H60" s="35">
        <v>2100</v>
      </c>
      <c r="I60" s="34"/>
      <c r="K60" s="9">
        <f t="shared" si="2"/>
        <v>0</v>
      </c>
    </row>
    <row r="61" spans="1:11" ht="24" customHeight="1" x14ac:dyDescent="0.55000000000000004">
      <c r="A61" s="2">
        <f t="shared" si="1"/>
        <v>56</v>
      </c>
      <c r="B61" s="33" t="s">
        <v>329</v>
      </c>
      <c r="C61" s="34"/>
      <c r="D61" s="33" t="s">
        <v>27</v>
      </c>
      <c r="E61" s="34"/>
      <c r="F61" s="35">
        <v>6800</v>
      </c>
      <c r="G61" s="34"/>
      <c r="H61" s="35">
        <v>6800</v>
      </c>
      <c r="I61" s="34"/>
      <c r="K61" s="9">
        <f t="shared" si="2"/>
        <v>0</v>
      </c>
    </row>
    <row r="62" spans="1:11" ht="48" customHeight="1" x14ac:dyDescent="0.55000000000000004">
      <c r="A62" s="2">
        <f t="shared" si="1"/>
        <v>57</v>
      </c>
      <c r="B62" s="33" t="s">
        <v>330</v>
      </c>
      <c r="C62" s="34"/>
      <c r="D62" s="33" t="s">
        <v>107</v>
      </c>
      <c r="E62" s="34"/>
      <c r="F62" s="35">
        <v>20000</v>
      </c>
      <c r="G62" s="34"/>
      <c r="H62" s="35">
        <v>20000</v>
      </c>
      <c r="I62" s="34"/>
      <c r="K62" s="9">
        <f t="shared" si="2"/>
        <v>0</v>
      </c>
    </row>
    <row r="63" spans="1:11" ht="48" customHeight="1" x14ac:dyDescent="0.55000000000000004">
      <c r="A63" s="2">
        <f t="shared" si="1"/>
        <v>58</v>
      </c>
      <c r="B63" s="33" t="s">
        <v>330</v>
      </c>
      <c r="C63" s="34"/>
      <c r="D63" s="33" t="s">
        <v>311</v>
      </c>
      <c r="E63" s="34"/>
      <c r="F63" s="35">
        <v>20000</v>
      </c>
      <c r="G63" s="34"/>
      <c r="H63" s="35">
        <v>20000</v>
      </c>
      <c r="I63" s="34"/>
      <c r="K63" s="9">
        <f t="shared" si="2"/>
        <v>0</v>
      </c>
    </row>
    <row r="64" spans="1:11" s="13" customFormat="1" ht="24" customHeight="1" x14ac:dyDescent="0.55000000000000004">
      <c r="A64" s="21"/>
      <c r="B64" s="22"/>
      <c r="C64" s="16"/>
      <c r="D64" s="22"/>
      <c r="E64" s="16"/>
      <c r="F64" s="23"/>
      <c r="G64" s="16"/>
      <c r="H64" s="23"/>
      <c r="I64" s="16"/>
      <c r="K64" s="15"/>
    </row>
    <row r="65" spans="1:11" s="13" customFormat="1" ht="24" customHeight="1" x14ac:dyDescent="0.55000000000000004">
      <c r="A65" s="12" t="s">
        <v>0</v>
      </c>
      <c r="B65" s="43" t="s">
        <v>2</v>
      </c>
      <c r="C65" s="44"/>
      <c r="D65" s="43" t="s">
        <v>1</v>
      </c>
      <c r="E65" s="44"/>
      <c r="F65" s="43" t="s">
        <v>43</v>
      </c>
      <c r="G65" s="44"/>
      <c r="H65" s="43" t="s">
        <v>3</v>
      </c>
      <c r="I65" s="44"/>
      <c r="K65" s="12" t="s">
        <v>340</v>
      </c>
    </row>
    <row r="66" spans="1:11" ht="48" customHeight="1" x14ac:dyDescent="0.55000000000000004">
      <c r="A66" s="2">
        <f>1+A63</f>
        <v>59</v>
      </c>
      <c r="B66" s="33" t="s">
        <v>330</v>
      </c>
      <c r="C66" s="34"/>
      <c r="D66" s="33" t="s">
        <v>312</v>
      </c>
      <c r="E66" s="34"/>
      <c r="F66" s="35">
        <v>170000</v>
      </c>
      <c r="G66" s="34"/>
      <c r="H66" s="35">
        <v>170000</v>
      </c>
      <c r="I66" s="34"/>
      <c r="K66" s="9">
        <f t="shared" si="2"/>
        <v>0</v>
      </c>
    </row>
    <row r="67" spans="1:11" ht="24" customHeight="1" x14ac:dyDescent="0.55000000000000004">
      <c r="A67" s="2">
        <f t="shared" si="1"/>
        <v>60</v>
      </c>
      <c r="B67" s="33" t="s">
        <v>329</v>
      </c>
      <c r="C67" s="34"/>
      <c r="D67" s="33" t="s">
        <v>8</v>
      </c>
      <c r="E67" s="34"/>
      <c r="F67" s="35">
        <v>4050</v>
      </c>
      <c r="G67" s="34"/>
      <c r="H67" s="35">
        <v>4050</v>
      </c>
      <c r="I67" s="34"/>
      <c r="K67" s="9">
        <f t="shared" si="2"/>
        <v>0</v>
      </c>
    </row>
    <row r="68" spans="1:11" ht="24" customHeight="1" x14ac:dyDescent="0.55000000000000004">
      <c r="A68" s="2">
        <f t="shared" si="1"/>
        <v>61</v>
      </c>
      <c r="B68" s="33" t="s">
        <v>329</v>
      </c>
      <c r="C68" s="34"/>
      <c r="D68" s="33" t="s">
        <v>8</v>
      </c>
      <c r="E68" s="34"/>
      <c r="F68" s="35">
        <v>2000</v>
      </c>
      <c r="G68" s="34"/>
      <c r="H68" s="35">
        <v>2000</v>
      </c>
      <c r="I68" s="34"/>
      <c r="K68" s="9">
        <f t="shared" si="2"/>
        <v>0</v>
      </c>
    </row>
    <row r="69" spans="1:11" ht="24" customHeight="1" x14ac:dyDescent="0.55000000000000004">
      <c r="A69" s="2">
        <f t="shared" si="1"/>
        <v>62</v>
      </c>
      <c r="B69" s="33" t="s">
        <v>329</v>
      </c>
      <c r="C69" s="34"/>
      <c r="D69" s="33" t="s">
        <v>8</v>
      </c>
      <c r="E69" s="34"/>
      <c r="F69" s="35">
        <v>10000</v>
      </c>
      <c r="G69" s="34"/>
      <c r="H69" s="35">
        <v>10000</v>
      </c>
      <c r="I69" s="34"/>
      <c r="K69" s="9">
        <f t="shared" si="2"/>
        <v>0</v>
      </c>
    </row>
    <row r="70" spans="1:11" ht="24" customHeight="1" x14ac:dyDescent="0.55000000000000004">
      <c r="A70" s="2">
        <f t="shared" si="1"/>
        <v>63</v>
      </c>
      <c r="B70" s="33" t="s">
        <v>329</v>
      </c>
      <c r="C70" s="34"/>
      <c r="D70" s="33" t="s">
        <v>313</v>
      </c>
      <c r="E70" s="34"/>
      <c r="F70" s="35">
        <v>10000</v>
      </c>
      <c r="G70" s="34"/>
      <c r="H70" s="35">
        <v>10000</v>
      </c>
      <c r="I70" s="34"/>
      <c r="K70" s="9">
        <f t="shared" si="2"/>
        <v>0</v>
      </c>
    </row>
    <row r="71" spans="1:11" ht="48" customHeight="1" x14ac:dyDescent="0.55000000000000004">
      <c r="A71" s="2">
        <f t="shared" si="1"/>
        <v>64</v>
      </c>
      <c r="B71" s="33" t="s">
        <v>61</v>
      </c>
      <c r="C71" s="34"/>
      <c r="D71" s="33" t="s">
        <v>29</v>
      </c>
      <c r="E71" s="34"/>
      <c r="F71" s="35">
        <v>10000</v>
      </c>
      <c r="G71" s="34"/>
      <c r="H71" s="35">
        <v>10000</v>
      </c>
      <c r="I71" s="34"/>
      <c r="K71" s="9">
        <f t="shared" si="2"/>
        <v>0</v>
      </c>
    </row>
    <row r="72" spans="1:11" ht="24" customHeight="1" x14ac:dyDescent="0.55000000000000004">
      <c r="A72" s="2">
        <f t="shared" si="1"/>
        <v>65</v>
      </c>
      <c r="B72" s="33" t="s">
        <v>133</v>
      </c>
      <c r="C72" s="34"/>
      <c r="D72" s="33" t="s">
        <v>14</v>
      </c>
      <c r="E72" s="34"/>
      <c r="F72" s="35">
        <v>19200</v>
      </c>
      <c r="G72" s="34"/>
      <c r="H72" s="35">
        <v>19200</v>
      </c>
      <c r="I72" s="34"/>
      <c r="K72" s="9">
        <f t="shared" ref="K72:K104" si="3">+F72-H72</f>
        <v>0</v>
      </c>
    </row>
    <row r="73" spans="1:11" ht="24" customHeight="1" x14ac:dyDescent="0.55000000000000004">
      <c r="A73" s="2">
        <f t="shared" si="1"/>
        <v>66</v>
      </c>
      <c r="B73" s="33" t="s">
        <v>180</v>
      </c>
      <c r="C73" s="34"/>
      <c r="D73" s="33" t="s">
        <v>314</v>
      </c>
      <c r="E73" s="34"/>
      <c r="F73" s="35">
        <v>2483292</v>
      </c>
      <c r="G73" s="34"/>
      <c r="H73" s="35">
        <v>2483292</v>
      </c>
      <c r="I73" s="34"/>
      <c r="K73" s="9">
        <f t="shared" si="3"/>
        <v>0</v>
      </c>
    </row>
    <row r="74" spans="1:11" ht="24" customHeight="1" x14ac:dyDescent="0.55000000000000004">
      <c r="A74" s="2">
        <f t="shared" ref="A74:A131" si="4">1+A73</f>
        <v>67</v>
      </c>
      <c r="B74" s="33" t="s">
        <v>180</v>
      </c>
      <c r="C74" s="34"/>
      <c r="D74" s="33" t="s">
        <v>314</v>
      </c>
      <c r="E74" s="34"/>
      <c r="F74" s="35">
        <v>98305.2</v>
      </c>
      <c r="G74" s="34"/>
      <c r="H74" s="35">
        <v>98305.2</v>
      </c>
      <c r="I74" s="34"/>
      <c r="K74" s="9">
        <f t="shared" si="3"/>
        <v>0</v>
      </c>
    </row>
    <row r="75" spans="1:11" ht="24" customHeight="1" x14ac:dyDescent="0.55000000000000004">
      <c r="A75" s="2">
        <f t="shared" si="4"/>
        <v>68</v>
      </c>
      <c r="B75" s="33" t="s">
        <v>54</v>
      </c>
      <c r="C75" s="34"/>
      <c r="D75" s="33" t="s">
        <v>152</v>
      </c>
      <c r="E75" s="34"/>
      <c r="F75" s="35">
        <v>5480</v>
      </c>
      <c r="G75" s="34"/>
      <c r="H75" s="35">
        <v>5480</v>
      </c>
      <c r="I75" s="34"/>
      <c r="K75" s="9">
        <f t="shared" si="3"/>
        <v>0</v>
      </c>
    </row>
    <row r="76" spans="1:11" ht="24" customHeight="1" x14ac:dyDescent="0.55000000000000004">
      <c r="A76" s="2">
        <f t="shared" si="4"/>
        <v>69</v>
      </c>
      <c r="B76" s="33" t="s">
        <v>54</v>
      </c>
      <c r="C76" s="34"/>
      <c r="D76" s="33" t="s">
        <v>259</v>
      </c>
      <c r="E76" s="34"/>
      <c r="F76" s="35">
        <v>25920</v>
      </c>
      <c r="G76" s="34"/>
      <c r="H76" s="35">
        <v>25920</v>
      </c>
      <c r="I76" s="34"/>
      <c r="K76" s="9">
        <f t="shared" si="3"/>
        <v>0</v>
      </c>
    </row>
    <row r="77" spans="1:11" ht="24" customHeight="1" x14ac:dyDescent="0.55000000000000004">
      <c r="A77" s="2">
        <f t="shared" si="4"/>
        <v>70</v>
      </c>
      <c r="B77" s="33" t="s">
        <v>98</v>
      </c>
      <c r="C77" s="34"/>
      <c r="D77" s="33" t="s">
        <v>81</v>
      </c>
      <c r="E77" s="34"/>
      <c r="F77" s="35">
        <v>969</v>
      </c>
      <c r="G77" s="34"/>
      <c r="H77" s="35">
        <v>969</v>
      </c>
      <c r="I77" s="34"/>
      <c r="K77" s="9">
        <f t="shared" si="3"/>
        <v>0</v>
      </c>
    </row>
    <row r="78" spans="1:11" ht="48" customHeight="1" x14ac:dyDescent="0.55000000000000004">
      <c r="A78" s="2">
        <f t="shared" si="4"/>
        <v>71</v>
      </c>
      <c r="B78" s="33" t="s">
        <v>226</v>
      </c>
      <c r="C78" s="34"/>
      <c r="D78" s="33" t="s">
        <v>259</v>
      </c>
      <c r="E78" s="34"/>
      <c r="F78" s="35">
        <v>4171</v>
      </c>
      <c r="G78" s="34"/>
      <c r="H78" s="35">
        <v>4171</v>
      </c>
      <c r="I78" s="34"/>
      <c r="K78" s="9">
        <f t="shared" si="3"/>
        <v>0</v>
      </c>
    </row>
    <row r="79" spans="1:11" ht="48" customHeight="1" x14ac:dyDescent="0.55000000000000004">
      <c r="A79" s="2">
        <f t="shared" si="4"/>
        <v>72</v>
      </c>
      <c r="B79" s="33" t="s">
        <v>226</v>
      </c>
      <c r="C79" s="34"/>
      <c r="D79" s="33" t="s">
        <v>81</v>
      </c>
      <c r="E79" s="34"/>
      <c r="F79" s="35">
        <v>2460</v>
      </c>
      <c r="G79" s="34"/>
      <c r="H79" s="35">
        <v>2460</v>
      </c>
      <c r="I79" s="34"/>
      <c r="K79" s="9">
        <f t="shared" si="3"/>
        <v>0</v>
      </c>
    </row>
    <row r="80" spans="1:11" ht="48" customHeight="1" x14ac:dyDescent="0.55000000000000004">
      <c r="A80" s="2">
        <f t="shared" si="4"/>
        <v>73</v>
      </c>
      <c r="B80" s="33" t="s">
        <v>137</v>
      </c>
      <c r="C80" s="34"/>
      <c r="D80" s="33" t="s">
        <v>17</v>
      </c>
      <c r="E80" s="34"/>
      <c r="F80" s="35">
        <v>848</v>
      </c>
      <c r="G80" s="34"/>
      <c r="H80" s="35">
        <v>848</v>
      </c>
      <c r="I80" s="34"/>
      <c r="K80" s="9">
        <f t="shared" si="3"/>
        <v>0</v>
      </c>
    </row>
    <row r="81" spans="1:11" ht="48" customHeight="1" x14ac:dyDescent="0.55000000000000004">
      <c r="A81" s="2">
        <f t="shared" si="4"/>
        <v>74</v>
      </c>
      <c r="B81" s="33" t="s">
        <v>226</v>
      </c>
      <c r="C81" s="34"/>
      <c r="D81" s="33" t="s">
        <v>8</v>
      </c>
      <c r="E81" s="34"/>
      <c r="F81" s="35">
        <v>600</v>
      </c>
      <c r="G81" s="34"/>
      <c r="H81" s="35">
        <v>600</v>
      </c>
      <c r="I81" s="34"/>
      <c r="K81" s="9">
        <f t="shared" si="3"/>
        <v>0</v>
      </c>
    </row>
    <row r="82" spans="1:11" ht="48" customHeight="1" x14ac:dyDescent="0.55000000000000004">
      <c r="A82" s="2">
        <f t="shared" si="4"/>
        <v>75</v>
      </c>
      <c r="B82" s="33" t="s">
        <v>226</v>
      </c>
      <c r="C82" s="34"/>
      <c r="D82" s="33" t="s">
        <v>8</v>
      </c>
      <c r="E82" s="34"/>
      <c r="F82" s="35">
        <v>3400</v>
      </c>
      <c r="G82" s="34"/>
      <c r="H82" s="35">
        <v>3400</v>
      </c>
      <c r="I82" s="34"/>
      <c r="K82" s="9">
        <f t="shared" si="3"/>
        <v>0</v>
      </c>
    </row>
    <row r="83" spans="1:11" ht="24" customHeight="1" x14ac:dyDescent="0.55000000000000004">
      <c r="A83" s="2">
        <f t="shared" si="4"/>
        <v>76</v>
      </c>
      <c r="B83" s="33" t="s">
        <v>225</v>
      </c>
      <c r="C83" s="34"/>
      <c r="D83" s="33" t="s">
        <v>81</v>
      </c>
      <c r="E83" s="34"/>
      <c r="F83" s="35">
        <v>3185</v>
      </c>
      <c r="G83" s="34"/>
      <c r="H83" s="35">
        <v>3185</v>
      </c>
      <c r="I83" s="34"/>
      <c r="K83" s="9">
        <f t="shared" si="3"/>
        <v>0</v>
      </c>
    </row>
    <row r="84" spans="1:11" ht="48" customHeight="1" x14ac:dyDescent="0.55000000000000004">
      <c r="A84" s="2">
        <f t="shared" si="4"/>
        <v>77</v>
      </c>
      <c r="B84" s="33" t="s">
        <v>278</v>
      </c>
      <c r="C84" s="34"/>
      <c r="D84" s="33" t="s">
        <v>315</v>
      </c>
      <c r="E84" s="34"/>
      <c r="F84" s="35">
        <v>4000</v>
      </c>
      <c r="G84" s="34"/>
      <c r="H84" s="35">
        <v>4000</v>
      </c>
      <c r="I84" s="34"/>
      <c r="K84" s="9">
        <f t="shared" si="3"/>
        <v>0</v>
      </c>
    </row>
    <row r="85" spans="1:11" ht="24" customHeight="1" x14ac:dyDescent="0.55000000000000004">
      <c r="A85" s="2">
        <f t="shared" si="4"/>
        <v>78</v>
      </c>
      <c r="B85" s="33" t="s">
        <v>65</v>
      </c>
      <c r="C85" s="34"/>
      <c r="D85" s="33" t="s">
        <v>17</v>
      </c>
      <c r="E85" s="34"/>
      <c r="F85" s="35">
        <v>190</v>
      </c>
      <c r="G85" s="34"/>
      <c r="H85" s="35">
        <v>190</v>
      </c>
      <c r="I85" s="34"/>
      <c r="K85" s="9">
        <f t="shared" si="3"/>
        <v>0</v>
      </c>
    </row>
    <row r="86" spans="1:11" ht="24" customHeight="1" x14ac:dyDescent="0.55000000000000004">
      <c r="A86" s="2">
        <f t="shared" si="4"/>
        <v>79</v>
      </c>
      <c r="B86" s="33" t="s">
        <v>48</v>
      </c>
      <c r="C86" s="34"/>
      <c r="D86" s="33" t="s">
        <v>14</v>
      </c>
      <c r="E86" s="34"/>
      <c r="F86" s="35">
        <v>2610</v>
      </c>
      <c r="G86" s="34"/>
      <c r="H86" s="35">
        <v>2610</v>
      </c>
      <c r="I86" s="34"/>
      <c r="K86" s="9">
        <f t="shared" si="3"/>
        <v>0</v>
      </c>
    </row>
    <row r="87" spans="1:11" ht="24" customHeight="1" x14ac:dyDescent="0.55000000000000004">
      <c r="A87" s="2">
        <f t="shared" si="4"/>
        <v>80</v>
      </c>
      <c r="B87" s="33" t="s">
        <v>48</v>
      </c>
      <c r="C87" s="34"/>
      <c r="D87" s="33" t="s">
        <v>14</v>
      </c>
      <c r="E87" s="34"/>
      <c r="F87" s="35">
        <v>1787</v>
      </c>
      <c r="G87" s="34"/>
      <c r="H87" s="35">
        <v>1787</v>
      </c>
      <c r="I87" s="34"/>
      <c r="K87" s="9">
        <f t="shared" si="3"/>
        <v>0</v>
      </c>
    </row>
    <row r="88" spans="1:11" ht="24" customHeight="1" x14ac:dyDescent="0.55000000000000004">
      <c r="A88" s="2">
        <f t="shared" si="4"/>
        <v>81</v>
      </c>
      <c r="B88" s="33" t="s">
        <v>48</v>
      </c>
      <c r="C88" s="34"/>
      <c r="D88" s="33" t="s">
        <v>14</v>
      </c>
      <c r="E88" s="34"/>
      <c r="F88" s="35">
        <v>1560</v>
      </c>
      <c r="G88" s="34"/>
      <c r="H88" s="35">
        <v>1560</v>
      </c>
      <c r="I88" s="34"/>
      <c r="K88" s="9">
        <f t="shared" si="3"/>
        <v>0</v>
      </c>
    </row>
    <row r="89" spans="1:11" ht="24" customHeight="1" x14ac:dyDescent="0.55000000000000004">
      <c r="A89" s="2">
        <f t="shared" si="4"/>
        <v>82</v>
      </c>
      <c r="B89" s="33" t="s">
        <v>49</v>
      </c>
      <c r="C89" s="34"/>
      <c r="D89" s="33" t="s">
        <v>14</v>
      </c>
      <c r="E89" s="34"/>
      <c r="F89" s="35">
        <v>2000</v>
      </c>
      <c r="G89" s="34"/>
      <c r="H89" s="35">
        <v>2000</v>
      </c>
      <c r="I89" s="34"/>
      <c r="K89" s="9">
        <f t="shared" si="3"/>
        <v>0</v>
      </c>
    </row>
    <row r="90" spans="1:11" ht="24" customHeight="1" x14ac:dyDescent="0.55000000000000004">
      <c r="A90" s="2">
        <f t="shared" si="4"/>
        <v>83</v>
      </c>
      <c r="B90" s="33" t="s">
        <v>54</v>
      </c>
      <c r="C90" s="34"/>
      <c r="D90" s="33" t="s">
        <v>253</v>
      </c>
      <c r="E90" s="34"/>
      <c r="F90" s="35">
        <v>13588</v>
      </c>
      <c r="G90" s="34"/>
      <c r="H90" s="35">
        <v>13588</v>
      </c>
      <c r="I90" s="34"/>
      <c r="K90" s="9">
        <f t="shared" si="3"/>
        <v>0</v>
      </c>
    </row>
    <row r="91" spans="1:11" ht="24" customHeight="1" x14ac:dyDescent="0.55000000000000004">
      <c r="A91" s="2">
        <f t="shared" si="4"/>
        <v>84</v>
      </c>
      <c r="B91" s="33" t="s">
        <v>331</v>
      </c>
      <c r="C91" s="34"/>
      <c r="D91" s="33" t="s">
        <v>253</v>
      </c>
      <c r="E91" s="34"/>
      <c r="F91" s="35">
        <v>9000</v>
      </c>
      <c r="G91" s="34"/>
      <c r="H91" s="35">
        <v>9000</v>
      </c>
      <c r="I91" s="34"/>
      <c r="K91" s="9">
        <f t="shared" si="3"/>
        <v>0</v>
      </c>
    </row>
    <row r="92" spans="1:11" ht="24" customHeight="1" x14ac:dyDescent="0.55000000000000004">
      <c r="A92" s="2">
        <f t="shared" si="4"/>
        <v>85</v>
      </c>
      <c r="B92" s="33" t="s">
        <v>65</v>
      </c>
      <c r="C92" s="34"/>
      <c r="D92" s="33" t="s">
        <v>185</v>
      </c>
      <c r="E92" s="34"/>
      <c r="F92" s="35">
        <v>270</v>
      </c>
      <c r="G92" s="34"/>
      <c r="H92" s="35">
        <v>270</v>
      </c>
      <c r="I92" s="34"/>
      <c r="K92" s="9">
        <f t="shared" si="3"/>
        <v>0</v>
      </c>
    </row>
    <row r="93" spans="1:11" ht="24" customHeight="1" x14ac:dyDescent="0.55000000000000004">
      <c r="A93" s="2">
        <f t="shared" si="4"/>
        <v>86</v>
      </c>
      <c r="B93" s="33" t="s">
        <v>67</v>
      </c>
      <c r="C93" s="34"/>
      <c r="D93" s="33" t="s">
        <v>309</v>
      </c>
      <c r="E93" s="34"/>
      <c r="F93" s="35">
        <v>2580</v>
      </c>
      <c r="G93" s="34"/>
      <c r="H93" s="35">
        <v>2580</v>
      </c>
      <c r="I93" s="34"/>
      <c r="K93" s="9">
        <f t="shared" si="3"/>
        <v>0</v>
      </c>
    </row>
    <row r="94" spans="1:11" ht="24" customHeight="1" x14ac:dyDescent="0.55000000000000004">
      <c r="A94" s="2">
        <f t="shared" si="4"/>
        <v>87</v>
      </c>
      <c r="B94" s="33" t="s">
        <v>56</v>
      </c>
      <c r="C94" s="34"/>
      <c r="D94" s="33" t="s">
        <v>71</v>
      </c>
      <c r="E94" s="34"/>
      <c r="F94" s="35">
        <v>2500</v>
      </c>
      <c r="G94" s="34"/>
      <c r="H94" s="35">
        <v>2500</v>
      </c>
      <c r="I94" s="34"/>
      <c r="K94" s="9">
        <f t="shared" si="3"/>
        <v>0</v>
      </c>
    </row>
    <row r="95" spans="1:11" ht="24" customHeight="1" x14ac:dyDescent="0.55000000000000004">
      <c r="A95" s="2">
        <f t="shared" si="4"/>
        <v>88</v>
      </c>
      <c r="B95" s="33" t="s">
        <v>56</v>
      </c>
      <c r="C95" s="34"/>
      <c r="D95" s="33" t="s">
        <v>71</v>
      </c>
      <c r="E95" s="34"/>
      <c r="F95" s="35">
        <v>1690</v>
      </c>
      <c r="G95" s="34"/>
      <c r="H95" s="35">
        <v>1690</v>
      </c>
      <c r="I95" s="34"/>
      <c r="K95" s="9">
        <f t="shared" si="3"/>
        <v>0</v>
      </c>
    </row>
    <row r="96" spans="1:11" ht="24" customHeight="1" x14ac:dyDescent="0.55000000000000004">
      <c r="A96" s="2">
        <f t="shared" si="4"/>
        <v>89</v>
      </c>
      <c r="B96" s="33" t="s">
        <v>56</v>
      </c>
      <c r="C96" s="34"/>
      <c r="D96" s="33" t="s">
        <v>71</v>
      </c>
      <c r="E96" s="34"/>
      <c r="F96" s="35">
        <v>5810</v>
      </c>
      <c r="G96" s="34"/>
      <c r="H96" s="35">
        <v>5810</v>
      </c>
      <c r="I96" s="34"/>
      <c r="K96" s="9">
        <f t="shared" si="3"/>
        <v>0</v>
      </c>
    </row>
    <row r="97" spans="1:11" ht="24" customHeight="1" x14ac:dyDescent="0.55000000000000004">
      <c r="A97" s="2">
        <f t="shared" si="4"/>
        <v>90</v>
      </c>
      <c r="B97" s="33" t="s">
        <v>56</v>
      </c>
      <c r="C97" s="34"/>
      <c r="D97" s="33" t="s">
        <v>71</v>
      </c>
      <c r="E97" s="34"/>
      <c r="F97" s="35">
        <v>4460</v>
      </c>
      <c r="G97" s="34"/>
      <c r="H97" s="35">
        <v>4460</v>
      </c>
      <c r="I97" s="34"/>
      <c r="K97" s="9">
        <f t="shared" si="3"/>
        <v>0</v>
      </c>
    </row>
    <row r="98" spans="1:11" s="13" customFormat="1" ht="24" customHeight="1" x14ac:dyDescent="0.55000000000000004">
      <c r="A98" s="12" t="s">
        <v>0</v>
      </c>
      <c r="B98" s="43" t="s">
        <v>2</v>
      </c>
      <c r="C98" s="44"/>
      <c r="D98" s="43" t="s">
        <v>1</v>
      </c>
      <c r="E98" s="44"/>
      <c r="F98" s="43" t="s">
        <v>43</v>
      </c>
      <c r="G98" s="44"/>
      <c r="H98" s="43" t="s">
        <v>3</v>
      </c>
      <c r="I98" s="44"/>
      <c r="K98" s="12" t="s">
        <v>340</v>
      </c>
    </row>
    <row r="99" spans="1:11" ht="24" customHeight="1" x14ac:dyDescent="0.55000000000000004">
      <c r="A99" s="2">
        <f>1+A97</f>
        <v>91</v>
      </c>
      <c r="B99" s="33" t="s">
        <v>56</v>
      </c>
      <c r="C99" s="34"/>
      <c r="D99" s="33" t="s">
        <v>71</v>
      </c>
      <c r="E99" s="34"/>
      <c r="F99" s="35">
        <v>7750</v>
      </c>
      <c r="G99" s="34"/>
      <c r="H99" s="35">
        <v>7750</v>
      </c>
      <c r="I99" s="34"/>
      <c r="K99" s="9">
        <f>+F99-H99</f>
        <v>0</v>
      </c>
    </row>
    <row r="100" spans="1:11" ht="24" customHeight="1" x14ac:dyDescent="0.55000000000000004">
      <c r="A100" s="2">
        <f>1+A99</f>
        <v>92</v>
      </c>
      <c r="B100" s="33" t="s">
        <v>56</v>
      </c>
      <c r="C100" s="34"/>
      <c r="D100" s="33" t="s">
        <v>31</v>
      </c>
      <c r="E100" s="34"/>
      <c r="F100" s="35">
        <v>2550</v>
      </c>
      <c r="G100" s="34"/>
      <c r="H100" s="35">
        <v>2550</v>
      </c>
      <c r="I100" s="34"/>
      <c r="K100" s="9">
        <f t="shared" si="3"/>
        <v>0</v>
      </c>
    </row>
    <row r="101" spans="1:11" ht="24" customHeight="1" x14ac:dyDescent="0.55000000000000004">
      <c r="A101" s="2">
        <f t="shared" si="4"/>
        <v>93</v>
      </c>
      <c r="B101" s="33" t="s">
        <v>56</v>
      </c>
      <c r="C101" s="34"/>
      <c r="D101" s="33" t="s">
        <v>83</v>
      </c>
      <c r="E101" s="34"/>
      <c r="F101" s="35">
        <v>12230.1</v>
      </c>
      <c r="G101" s="34"/>
      <c r="H101" s="35">
        <v>12230.1</v>
      </c>
      <c r="I101" s="34"/>
      <c r="K101" s="9">
        <f t="shared" si="3"/>
        <v>0</v>
      </c>
    </row>
    <row r="102" spans="1:11" ht="24" customHeight="1" x14ac:dyDescent="0.55000000000000004">
      <c r="A102" s="2">
        <f t="shared" si="4"/>
        <v>94</v>
      </c>
      <c r="B102" s="33" t="s">
        <v>56</v>
      </c>
      <c r="C102" s="34"/>
      <c r="D102" s="33" t="s">
        <v>316</v>
      </c>
      <c r="E102" s="34"/>
      <c r="F102" s="35">
        <v>1150</v>
      </c>
      <c r="G102" s="34"/>
      <c r="H102" s="35">
        <v>1150</v>
      </c>
      <c r="I102" s="34"/>
      <c r="K102" s="9">
        <f t="shared" si="3"/>
        <v>0</v>
      </c>
    </row>
    <row r="103" spans="1:11" ht="24" customHeight="1" x14ac:dyDescent="0.55000000000000004">
      <c r="A103" s="2">
        <f t="shared" si="4"/>
        <v>95</v>
      </c>
      <c r="B103" s="33" t="s">
        <v>69</v>
      </c>
      <c r="C103" s="34"/>
      <c r="D103" s="33" t="s">
        <v>36</v>
      </c>
      <c r="E103" s="34"/>
      <c r="F103" s="35">
        <v>13319.9</v>
      </c>
      <c r="G103" s="34"/>
      <c r="H103" s="35">
        <v>13319.9</v>
      </c>
      <c r="I103" s="34"/>
      <c r="K103" s="9">
        <f t="shared" si="3"/>
        <v>0</v>
      </c>
    </row>
    <row r="104" spans="1:11" ht="24" customHeight="1" x14ac:dyDescent="0.55000000000000004">
      <c r="A104" s="2">
        <f t="shared" si="4"/>
        <v>96</v>
      </c>
      <c r="B104" s="33" t="s">
        <v>69</v>
      </c>
      <c r="C104" s="34"/>
      <c r="D104" s="33" t="s">
        <v>33</v>
      </c>
      <c r="E104" s="34"/>
      <c r="F104" s="35">
        <v>15566.36</v>
      </c>
      <c r="G104" s="34"/>
      <c r="H104" s="35">
        <v>15566.36</v>
      </c>
      <c r="I104" s="34"/>
      <c r="K104" s="9">
        <f t="shared" si="3"/>
        <v>0</v>
      </c>
    </row>
    <row r="105" spans="1:11" ht="24" customHeight="1" x14ac:dyDescent="0.55000000000000004">
      <c r="A105" s="2">
        <f t="shared" si="4"/>
        <v>97</v>
      </c>
      <c r="B105" s="33" t="s">
        <v>69</v>
      </c>
      <c r="C105" s="34"/>
      <c r="D105" s="33" t="s">
        <v>33</v>
      </c>
      <c r="E105" s="34"/>
      <c r="F105" s="35">
        <v>57000</v>
      </c>
      <c r="G105" s="34"/>
      <c r="H105" s="35">
        <v>57000</v>
      </c>
      <c r="I105" s="34"/>
      <c r="K105" s="9">
        <f t="shared" ref="K105:K132" si="5">+F105-H105</f>
        <v>0</v>
      </c>
    </row>
    <row r="106" spans="1:11" ht="24" customHeight="1" x14ac:dyDescent="0.55000000000000004">
      <c r="A106" s="2">
        <f t="shared" si="4"/>
        <v>98</v>
      </c>
      <c r="B106" s="33" t="s">
        <v>69</v>
      </c>
      <c r="C106" s="34"/>
      <c r="D106" s="33" t="s">
        <v>33</v>
      </c>
      <c r="E106" s="34"/>
      <c r="F106" s="35">
        <v>4136.62</v>
      </c>
      <c r="G106" s="34"/>
      <c r="H106" s="35">
        <v>4136.62</v>
      </c>
      <c r="I106" s="34"/>
      <c r="K106" s="9">
        <f t="shared" si="5"/>
        <v>0</v>
      </c>
    </row>
    <row r="107" spans="1:11" ht="24" customHeight="1" x14ac:dyDescent="0.55000000000000004">
      <c r="A107" s="2">
        <f t="shared" si="4"/>
        <v>99</v>
      </c>
      <c r="B107" s="33" t="s">
        <v>69</v>
      </c>
      <c r="C107" s="34"/>
      <c r="D107" s="33" t="s">
        <v>36</v>
      </c>
      <c r="E107" s="34"/>
      <c r="F107" s="35">
        <v>1572.9</v>
      </c>
      <c r="G107" s="34"/>
      <c r="H107" s="35">
        <v>1572.9</v>
      </c>
      <c r="I107" s="34"/>
      <c r="K107" s="9">
        <f t="shared" si="5"/>
        <v>0</v>
      </c>
    </row>
    <row r="108" spans="1:11" ht="24" customHeight="1" x14ac:dyDescent="0.55000000000000004">
      <c r="A108" s="2">
        <f t="shared" si="4"/>
        <v>100</v>
      </c>
      <c r="B108" s="33" t="s">
        <v>69</v>
      </c>
      <c r="C108" s="34"/>
      <c r="D108" s="33" t="s">
        <v>317</v>
      </c>
      <c r="E108" s="34"/>
      <c r="F108" s="35">
        <v>8000</v>
      </c>
      <c r="G108" s="34"/>
      <c r="H108" s="35">
        <v>8000</v>
      </c>
      <c r="I108" s="34"/>
      <c r="K108" s="9">
        <f t="shared" si="5"/>
        <v>0</v>
      </c>
    </row>
    <row r="109" spans="1:11" ht="24" customHeight="1" x14ac:dyDescent="0.55000000000000004">
      <c r="A109" s="2">
        <f t="shared" si="4"/>
        <v>101</v>
      </c>
      <c r="B109" s="33" t="s">
        <v>69</v>
      </c>
      <c r="C109" s="34"/>
      <c r="D109" s="33" t="s">
        <v>33</v>
      </c>
      <c r="E109" s="34"/>
      <c r="F109" s="35">
        <v>1748.38</v>
      </c>
      <c r="G109" s="34"/>
      <c r="H109" s="35">
        <v>1748.38</v>
      </c>
      <c r="I109" s="34"/>
      <c r="K109" s="9">
        <f t="shared" si="5"/>
        <v>0</v>
      </c>
    </row>
    <row r="110" spans="1:11" ht="24" customHeight="1" x14ac:dyDescent="0.55000000000000004">
      <c r="A110" s="2">
        <f t="shared" si="4"/>
        <v>102</v>
      </c>
      <c r="B110" s="33" t="s">
        <v>69</v>
      </c>
      <c r="C110" s="34"/>
      <c r="D110" s="33" t="s">
        <v>261</v>
      </c>
      <c r="E110" s="34"/>
      <c r="F110" s="35">
        <v>90000</v>
      </c>
      <c r="G110" s="34"/>
      <c r="H110" s="35">
        <v>90000</v>
      </c>
      <c r="I110" s="34"/>
      <c r="K110" s="9">
        <f t="shared" si="5"/>
        <v>0</v>
      </c>
    </row>
    <row r="111" spans="1:11" ht="24" customHeight="1" x14ac:dyDescent="0.55000000000000004">
      <c r="A111" s="2">
        <f t="shared" si="4"/>
        <v>103</v>
      </c>
      <c r="B111" s="33" t="s">
        <v>69</v>
      </c>
      <c r="C111" s="34"/>
      <c r="D111" s="33" t="s">
        <v>36</v>
      </c>
      <c r="E111" s="34"/>
      <c r="F111" s="35">
        <v>14925</v>
      </c>
      <c r="G111" s="34"/>
      <c r="H111" s="35">
        <v>14925</v>
      </c>
      <c r="I111" s="34"/>
      <c r="K111" s="9">
        <f t="shared" si="5"/>
        <v>0</v>
      </c>
    </row>
    <row r="112" spans="1:11" ht="24" customHeight="1" x14ac:dyDescent="0.55000000000000004">
      <c r="A112" s="2">
        <f t="shared" si="4"/>
        <v>104</v>
      </c>
      <c r="B112" s="33" t="s">
        <v>65</v>
      </c>
      <c r="C112" s="34"/>
      <c r="D112" s="33" t="s">
        <v>88</v>
      </c>
      <c r="E112" s="34"/>
      <c r="F112" s="35">
        <v>1100</v>
      </c>
      <c r="G112" s="34"/>
      <c r="H112" s="35">
        <v>1100</v>
      </c>
      <c r="I112" s="34"/>
      <c r="K112" s="9">
        <f t="shared" si="5"/>
        <v>0</v>
      </c>
    </row>
    <row r="113" spans="1:11" ht="24" customHeight="1" x14ac:dyDescent="0.55000000000000004">
      <c r="A113" s="2">
        <f t="shared" si="4"/>
        <v>105</v>
      </c>
      <c r="B113" s="33" t="s">
        <v>65</v>
      </c>
      <c r="C113" s="34"/>
      <c r="D113" s="33" t="s">
        <v>71</v>
      </c>
      <c r="E113" s="34"/>
      <c r="F113" s="35">
        <v>3000</v>
      </c>
      <c r="G113" s="34"/>
      <c r="H113" s="35">
        <v>3000</v>
      </c>
      <c r="I113" s="34"/>
      <c r="K113" s="9">
        <f t="shared" si="5"/>
        <v>0</v>
      </c>
    </row>
    <row r="114" spans="1:11" ht="24" customHeight="1" x14ac:dyDescent="0.55000000000000004">
      <c r="A114" s="2">
        <f t="shared" si="4"/>
        <v>106</v>
      </c>
      <c r="B114" s="33" t="s">
        <v>103</v>
      </c>
      <c r="C114" s="34"/>
      <c r="D114" s="33" t="s">
        <v>89</v>
      </c>
      <c r="E114" s="34"/>
      <c r="F114" s="35">
        <v>21550</v>
      </c>
      <c r="G114" s="34"/>
      <c r="H114" s="35">
        <v>21550</v>
      </c>
      <c r="I114" s="34"/>
      <c r="K114" s="9">
        <f t="shared" si="5"/>
        <v>0</v>
      </c>
    </row>
    <row r="115" spans="1:11" ht="24" customHeight="1" x14ac:dyDescent="0.55000000000000004">
      <c r="A115" s="2">
        <f t="shared" si="4"/>
        <v>107</v>
      </c>
      <c r="B115" s="33" t="s">
        <v>56</v>
      </c>
      <c r="C115" s="34"/>
      <c r="D115" s="33" t="s">
        <v>186</v>
      </c>
      <c r="E115" s="34"/>
      <c r="F115" s="35">
        <v>18600</v>
      </c>
      <c r="G115" s="34"/>
      <c r="H115" s="35">
        <v>18600</v>
      </c>
      <c r="I115" s="34"/>
      <c r="K115" s="9">
        <f t="shared" si="5"/>
        <v>0</v>
      </c>
    </row>
    <row r="116" spans="1:11" ht="24" customHeight="1" x14ac:dyDescent="0.55000000000000004">
      <c r="A116" s="2">
        <f t="shared" si="4"/>
        <v>108</v>
      </c>
      <c r="B116" s="33" t="s">
        <v>56</v>
      </c>
      <c r="C116" s="34"/>
      <c r="D116" s="33" t="s">
        <v>186</v>
      </c>
      <c r="E116" s="34"/>
      <c r="F116" s="35">
        <v>4030</v>
      </c>
      <c r="G116" s="34"/>
      <c r="H116" s="35">
        <v>4030</v>
      </c>
      <c r="I116" s="34"/>
      <c r="K116" s="9">
        <f t="shared" si="5"/>
        <v>0</v>
      </c>
    </row>
    <row r="117" spans="1:11" ht="24" customHeight="1" x14ac:dyDescent="0.55000000000000004">
      <c r="A117" s="2">
        <f t="shared" si="4"/>
        <v>109</v>
      </c>
      <c r="B117" s="33" t="s">
        <v>56</v>
      </c>
      <c r="C117" s="34"/>
      <c r="D117" s="33" t="s">
        <v>71</v>
      </c>
      <c r="E117" s="34"/>
      <c r="F117" s="35">
        <v>57190</v>
      </c>
      <c r="G117" s="34"/>
      <c r="H117" s="35">
        <v>57190</v>
      </c>
      <c r="I117" s="34"/>
      <c r="K117" s="9">
        <f t="shared" si="5"/>
        <v>0</v>
      </c>
    </row>
    <row r="118" spans="1:11" ht="24" customHeight="1" x14ac:dyDescent="0.55000000000000004">
      <c r="A118" s="2">
        <f t="shared" si="4"/>
        <v>110</v>
      </c>
      <c r="B118" s="33" t="s">
        <v>56</v>
      </c>
      <c r="C118" s="34"/>
      <c r="D118" s="33" t="s">
        <v>186</v>
      </c>
      <c r="E118" s="34"/>
      <c r="F118" s="35">
        <v>17300</v>
      </c>
      <c r="G118" s="34"/>
      <c r="H118" s="35">
        <v>17300</v>
      </c>
      <c r="I118" s="34"/>
      <c r="K118" s="9">
        <f t="shared" si="5"/>
        <v>0</v>
      </c>
    </row>
    <row r="119" spans="1:11" ht="24" customHeight="1" x14ac:dyDescent="0.55000000000000004">
      <c r="A119" s="2">
        <f t="shared" si="4"/>
        <v>111</v>
      </c>
      <c r="B119" s="33" t="s">
        <v>56</v>
      </c>
      <c r="C119" s="34"/>
      <c r="D119" s="33" t="s">
        <v>71</v>
      </c>
      <c r="E119" s="34"/>
      <c r="F119" s="35">
        <v>11200</v>
      </c>
      <c r="G119" s="34"/>
      <c r="H119" s="35">
        <v>11200</v>
      </c>
      <c r="I119" s="34"/>
      <c r="K119" s="9">
        <f t="shared" si="5"/>
        <v>0</v>
      </c>
    </row>
    <row r="120" spans="1:11" ht="24" customHeight="1" x14ac:dyDescent="0.55000000000000004">
      <c r="A120" s="2">
        <f t="shared" si="4"/>
        <v>112</v>
      </c>
      <c r="B120" s="33" t="s">
        <v>56</v>
      </c>
      <c r="C120" s="34"/>
      <c r="D120" s="33" t="s">
        <v>71</v>
      </c>
      <c r="E120" s="34"/>
      <c r="F120" s="35">
        <v>3500</v>
      </c>
      <c r="G120" s="34"/>
      <c r="H120" s="35">
        <v>3500</v>
      </c>
      <c r="I120" s="34"/>
      <c r="K120" s="9">
        <f t="shared" si="5"/>
        <v>0</v>
      </c>
    </row>
    <row r="121" spans="1:11" ht="24" customHeight="1" x14ac:dyDescent="0.55000000000000004">
      <c r="A121" s="2">
        <f t="shared" si="4"/>
        <v>113</v>
      </c>
      <c r="B121" s="33" t="s">
        <v>69</v>
      </c>
      <c r="C121" s="34"/>
      <c r="D121" s="33" t="s">
        <v>33</v>
      </c>
      <c r="E121" s="34"/>
      <c r="F121" s="35">
        <v>7171.14</v>
      </c>
      <c r="G121" s="34"/>
      <c r="H121" s="35">
        <v>7171.14</v>
      </c>
      <c r="I121" s="34"/>
      <c r="K121" s="9">
        <f t="shared" si="5"/>
        <v>0</v>
      </c>
    </row>
    <row r="122" spans="1:11" ht="24" customHeight="1" x14ac:dyDescent="0.55000000000000004">
      <c r="A122" s="2">
        <f t="shared" si="4"/>
        <v>114</v>
      </c>
      <c r="B122" s="33" t="s">
        <v>65</v>
      </c>
      <c r="C122" s="34"/>
      <c r="D122" s="33" t="s">
        <v>87</v>
      </c>
      <c r="E122" s="34"/>
      <c r="F122" s="35">
        <v>47200</v>
      </c>
      <c r="G122" s="34"/>
      <c r="H122" s="35">
        <v>47200</v>
      </c>
      <c r="I122" s="34"/>
      <c r="K122" s="9">
        <f t="shared" si="5"/>
        <v>0</v>
      </c>
    </row>
    <row r="123" spans="1:11" ht="24" customHeight="1" x14ac:dyDescent="0.55000000000000004">
      <c r="A123" s="2">
        <f t="shared" si="4"/>
        <v>115</v>
      </c>
      <c r="B123" s="33" t="s">
        <v>65</v>
      </c>
      <c r="C123" s="34"/>
      <c r="D123" s="33" t="s">
        <v>71</v>
      </c>
      <c r="E123" s="34"/>
      <c r="F123" s="35">
        <v>6000</v>
      </c>
      <c r="G123" s="34"/>
      <c r="H123" s="35">
        <v>6000</v>
      </c>
      <c r="I123" s="34"/>
      <c r="K123" s="9">
        <f t="shared" si="5"/>
        <v>0</v>
      </c>
    </row>
    <row r="124" spans="1:11" ht="24" customHeight="1" x14ac:dyDescent="0.55000000000000004">
      <c r="A124" s="2">
        <f t="shared" si="4"/>
        <v>116</v>
      </c>
      <c r="B124" s="33" t="s">
        <v>65</v>
      </c>
      <c r="C124" s="34"/>
      <c r="D124" s="33" t="s">
        <v>17</v>
      </c>
      <c r="E124" s="34"/>
      <c r="F124" s="35">
        <v>1050</v>
      </c>
      <c r="G124" s="34"/>
      <c r="H124" s="35">
        <v>1050</v>
      </c>
      <c r="I124" s="34"/>
      <c r="K124" s="9">
        <f t="shared" si="5"/>
        <v>0</v>
      </c>
    </row>
    <row r="125" spans="1:11" ht="24" customHeight="1" x14ac:dyDescent="0.55000000000000004">
      <c r="A125" s="2">
        <f t="shared" si="4"/>
        <v>117</v>
      </c>
      <c r="B125" s="33" t="s">
        <v>103</v>
      </c>
      <c r="C125" s="34"/>
      <c r="D125" s="33" t="s">
        <v>35</v>
      </c>
      <c r="E125" s="34"/>
      <c r="F125" s="35">
        <v>680</v>
      </c>
      <c r="G125" s="34"/>
      <c r="H125" s="35">
        <v>680</v>
      </c>
      <c r="I125" s="34"/>
      <c r="K125" s="9">
        <f t="shared" si="5"/>
        <v>0</v>
      </c>
    </row>
    <row r="126" spans="1:11" ht="24" customHeight="1" x14ac:dyDescent="0.55000000000000004">
      <c r="A126" s="2">
        <f t="shared" si="4"/>
        <v>118</v>
      </c>
      <c r="B126" s="33" t="s">
        <v>70</v>
      </c>
      <c r="C126" s="34"/>
      <c r="D126" s="33" t="s">
        <v>288</v>
      </c>
      <c r="E126" s="34"/>
      <c r="F126" s="35">
        <v>9000</v>
      </c>
      <c r="G126" s="34"/>
      <c r="H126" s="35">
        <v>9000</v>
      </c>
      <c r="I126" s="34"/>
      <c r="K126" s="9">
        <f t="shared" si="5"/>
        <v>0</v>
      </c>
    </row>
    <row r="127" spans="1:11" ht="24" customHeight="1" x14ac:dyDescent="0.55000000000000004">
      <c r="A127" s="2">
        <f t="shared" si="4"/>
        <v>119</v>
      </c>
      <c r="B127" s="33" t="s">
        <v>70</v>
      </c>
      <c r="C127" s="34"/>
      <c r="D127" s="33" t="s">
        <v>318</v>
      </c>
      <c r="E127" s="34"/>
      <c r="F127" s="35">
        <v>2000</v>
      </c>
      <c r="G127" s="34"/>
      <c r="H127" s="35">
        <v>2000</v>
      </c>
      <c r="I127" s="34"/>
      <c r="K127" s="9">
        <f t="shared" si="5"/>
        <v>0</v>
      </c>
    </row>
    <row r="128" spans="1:11" ht="24" customHeight="1" x14ac:dyDescent="0.55000000000000004">
      <c r="A128" s="2">
        <f t="shared" si="4"/>
        <v>120</v>
      </c>
      <c r="B128" s="33" t="s">
        <v>70</v>
      </c>
      <c r="C128" s="34"/>
      <c r="D128" s="33" t="s">
        <v>255</v>
      </c>
      <c r="E128" s="34"/>
      <c r="F128" s="35">
        <v>1120</v>
      </c>
      <c r="G128" s="34"/>
      <c r="H128" s="35">
        <v>1120</v>
      </c>
      <c r="I128" s="34"/>
      <c r="K128" s="9">
        <f t="shared" si="5"/>
        <v>0</v>
      </c>
    </row>
    <row r="129" spans="1:11" ht="24" customHeight="1" x14ac:dyDescent="0.55000000000000004">
      <c r="A129" s="2">
        <f t="shared" si="4"/>
        <v>121</v>
      </c>
      <c r="B129" s="33" t="s">
        <v>332</v>
      </c>
      <c r="C129" s="34"/>
      <c r="D129" s="33" t="s">
        <v>318</v>
      </c>
      <c r="E129" s="34"/>
      <c r="F129" s="35">
        <v>15000</v>
      </c>
      <c r="G129" s="34"/>
      <c r="H129" s="35">
        <v>15000</v>
      </c>
      <c r="I129" s="34"/>
      <c r="K129" s="9">
        <f t="shared" si="5"/>
        <v>0</v>
      </c>
    </row>
    <row r="130" spans="1:11" ht="69.95" customHeight="1" x14ac:dyDescent="0.55000000000000004">
      <c r="A130" s="2">
        <f t="shared" si="4"/>
        <v>122</v>
      </c>
      <c r="B130" s="33" t="s">
        <v>402</v>
      </c>
      <c r="C130" s="34"/>
      <c r="D130" s="33" t="s">
        <v>403</v>
      </c>
      <c r="E130" s="34"/>
      <c r="F130" s="35">
        <v>159000</v>
      </c>
      <c r="G130" s="34"/>
      <c r="H130" s="35">
        <v>159000</v>
      </c>
      <c r="I130" s="34"/>
      <c r="K130" s="9">
        <f>+F130-H130</f>
        <v>0</v>
      </c>
    </row>
    <row r="131" spans="1:11" s="13" customFormat="1" ht="48" customHeight="1" x14ac:dyDescent="0.55000000000000004">
      <c r="A131" s="2">
        <f t="shared" si="4"/>
        <v>123</v>
      </c>
      <c r="B131" s="33" t="s">
        <v>406</v>
      </c>
      <c r="C131" s="34"/>
      <c r="D131" s="33" t="s">
        <v>392</v>
      </c>
      <c r="E131" s="34"/>
      <c r="F131" s="35">
        <v>334000</v>
      </c>
      <c r="G131" s="34"/>
      <c r="H131" s="35">
        <v>332000</v>
      </c>
      <c r="I131" s="34"/>
      <c r="K131" s="14">
        <f>+F131-H131</f>
        <v>2000</v>
      </c>
    </row>
    <row r="132" spans="1:11" ht="24" customHeight="1" x14ac:dyDescent="0.55000000000000004">
      <c r="A132" s="38" t="s">
        <v>42</v>
      </c>
      <c r="B132" s="39"/>
      <c r="C132" s="39"/>
      <c r="D132" s="39"/>
      <c r="E132" s="39"/>
      <c r="F132" s="40">
        <f>SUM(F5:G131)</f>
        <v>4342422.87</v>
      </c>
      <c r="G132" s="41"/>
      <c r="H132" s="40">
        <f>SUM(H5:I131)</f>
        <v>4340422.87</v>
      </c>
      <c r="I132" s="41"/>
      <c r="K132" s="9">
        <f t="shared" si="5"/>
        <v>2000</v>
      </c>
    </row>
    <row r="135" spans="1:11" s="13" customFormat="1" ht="24" customHeight="1" x14ac:dyDescent="0.55000000000000004"/>
    <row r="136" spans="1:11" s="13" customFormat="1" ht="24" customHeight="1" x14ac:dyDescent="0.55000000000000004">
      <c r="A136" s="32" t="s">
        <v>341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s="13" customFormat="1" ht="24" customHeight="1" x14ac:dyDescent="0.55000000000000004">
      <c r="A137" s="42" t="s">
        <v>335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s="13" customFormat="1" ht="20.100000000000001" customHeight="1" x14ac:dyDescent="0.55000000000000004"/>
    <row r="139" spans="1:11" s="13" customFormat="1" ht="24" customHeight="1" x14ac:dyDescent="0.55000000000000004">
      <c r="A139" s="12" t="s">
        <v>0</v>
      </c>
      <c r="B139" s="43" t="s">
        <v>2</v>
      </c>
      <c r="C139" s="44"/>
      <c r="D139" s="43" t="s">
        <v>1</v>
      </c>
      <c r="E139" s="44"/>
      <c r="F139" s="43" t="s">
        <v>43</v>
      </c>
      <c r="G139" s="44"/>
      <c r="H139" s="43" t="s">
        <v>3</v>
      </c>
      <c r="I139" s="44"/>
      <c r="K139" s="12" t="s">
        <v>340</v>
      </c>
    </row>
    <row r="140" spans="1:11" ht="48" customHeight="1" x14ac:dyDescent="0.55000000000000004">
      <c r="A140" s="2">
        <v>1</v>
      </c>
      <c r="B140" s="33" t="s">
        <v>408</v>
      </c>
      <c r="C140" s="34"/>
      <c r="D140" s="33" t="s">
        <v>409</v>
      </c>
      <c r="E140" s="34"/>
      <c r="F140" s="35">
        <v>550000</v>
      </c>
      <c r="G140" s="34"/>
      <c r="H140" s="35">
        <v>531600</v>
      </c>
      <c r="I140" s="34"/>
      <c r="J140" s="51">
        <f>+F140-H140</f>
        <v>18400</v>
      </c>
      <c r="K140" s="52"/>
    </row>
    <row r="141" spans="1:11" ht="48" customHeight="1" x14ac:dyDescent="0.55000000000000004">
      <c r="A141" s="2">
        <v>2</v>
      </c>
      <c r="B141" s="33" t="s">
        <v>410</v>
      </c>
      <c r="C141" s="34"/>
      <c r="D141" s="33" t="s">
        <v>409</v>
      </c>
      <c r="E141" s="34"/>
      <c r="F141" s="35">
        <v>544650</v>
      </c>
      <c r="G141" s="34"/>
      <c r="H141" s="35">
        <v>499500</v>
      </c>
      <c r="I141" s="34"/>
      <c r="J141" s="51">
        <f>+F141-H141</f>
        <v>45150</v>
      </c>
      <c r="K141" s="52"/>
    </row>
    <row r="142" spans="1:11" s="13" customFormat="1" ht="24" customHeight="1" x14ac:dyDescent="0.55000000000000004">
      <c r="A142" s="38" t="s">
        <v>42</v>
      </c>
      <c r="B142" s="39"/>
      <c r="C142" s="39"/>
      <c r="D142" s="39"/>
      <c r="E142" s="39"/>
      <c r="F142" s="40">
        <f>SUM(F140:G141)</f>
        <v>1094650</v>
      </c>
      <c r="G142" s="41"/>
      <c r="H142" s="40">
        <f>SUM(H140:I141)</f>
        <v>1031100</v>
      </c>
      <c r="I142" s="41"/>
      <c r="K142" s="14">
        <f t="shared" ref="K142" si="6">+F142-H142</f>
        <v>63550</v>
      </c>
    </row>
  </sheetData>
  <mergeCells count="532">
    <mergeCell ref="B4:C4"/>
    <mergeCell ref="D4:E4"/>
    <mergeCell ref="F4:G4"/>
    <mergeCell ref="H4:I4"/>
    <mergeCell ref="A1:K1"/>
    <mergeCell ref="A2:K2"/>
    <mergeCell ref="B129:C129"/>
    <mergeCell ref="D129:E129"/>
    <mergeCell ref="F129:G129"/>
    <mergeCell ref="H129:I129"/>
    <mergeCell ref="B126:C126"/>
    <mergeCell ref="D126:E126"/>
    <mergeCell ref="F126:G126"/>
    <mergeCell ref="H126:I126"/>
    <mergeCell ref="B124:C124"/>
    <mergeCell ref="D124:E124"/>
    <mergeCell ref="F124:G124"/>
    <mergeCell ref="H124:I124"/>
    <mergeCell ref="B125:C125"/>
    <mergeCell ref="D125:E125"/>
    <mergeCell ref="F125:G125"/>
    <mergeCell ref="H125:I125"/>
    <mergeCell ref="B122:C122"/>
    <mergeCell ref="D122:E122"/>
    <mergeCell ref="A132:E132"/>
    <mergeCell ref="F132:G132"/>
    <mergeCell ref="H132:I132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30:C130"/>
    <mergeCell ref="D130:E130"/>
    <mergeCell ref="F130:G130"/>
    <mergeCell ref="H130:I130"/>
    <mergeCell ref="B131:C131"/>
    <mergeCell ref="D131:E131"/>
    <mergeCell ref="F131:G131"/>
    <mergeCell ref="H131:I131"/>
    <mergeCell ref="F122:G122"/>
    <mergeCell ref="H122:I122"/>
    <mergeCell ref="B123:C123"/>
    <mergeCell ref="D123:E123"/>
    <mergeCell ref="F123:G123"/>
    <mergeCell ref="H123:I123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16:C116"/>
    <mergeCell ref="D116:E116"/>
    <mergeCell ref="F116:G116"/>
    <mergeCell ref="H116:I116"/>
    <mergeCell ref="B117:C117"/>
    <mergeCell ref="D117:E117"/>
    <mergeCell ref="F117:G117"/>
    <mergeCell ref="H117:I117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B113:C113"/>
    <mergeCell ref="D113:E113"/>
    <mergeCell ref="F113:G113"/>
    <mergeCell ref="H113:I113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6:C96"/>
    <mergeCell ref="D96:E96"/>
    <mergeCell ref="F96:G96"/>
    <mergeCell ref="H96:I96"/>
    <mergeCell ref="B97:C97"/>
    <mergeCell ref="D97:E97"/>
    <mergeCell ref="F97:G97"/>
    <mergeCell ref="H97:I97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90:C90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B86:C86"/>
    <mergeCell ref="D86:E86"/>
    <mergeCell ref="F86:G86"/>
    <mergeCell ref="H86:I86"/>
    <mergeCell ref="B87:C87"/>
    <mergeCell ref="D87:E87"/>
    <mergeCell ref="F87:G87"/>
    <mergeCell ref="H87:I87"/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0:C80"/>
    <mergeCell ref="D80:E80"/>
    <mergeCell ref="F80:G80"/>
    <mergeCell ref="H80:I80"/>
    <mergeCell ref="B81:C81"/>
    <mergeCell ref="D81:E81"/>
    <mergeCell ref="F81:G81"/>
    <mergeCell ref="H81:I81"/>
    <mergeCell ref="B79:C79"/>
    <mergeCell ref="H79:I79"/>
    <mergeCell ref="D79:E79"/>
    <mergeCell ref="F79:G79"/>
    <mergeCell ref="B77:C77"/>
    <mergeCell ref="D77:E77"/>
    <mergeCell ref="F77:G77"/>
    <mergeCell ref="H77:I77"/>
    <mergeCell ref="B78:C78"/>
    <mergeCell ref="D78:E78"/>
    <mergeCell ref="F78:G78"/>
    <mergeCell ref="H78:I78"/>
    <mergeCell ref="B76:C76"/>
    <mergeCell ref="H76:I76"/>
    <mergeCell ref="D76:E76"/>
    <mergeCell ref="F76:G76"/>
    <mergeCell ref="B74:C74"/>
    <mergeCell ref="D74:E74"/>
    <mergeCell ref="F74:G74"/>
    <mergeCell ref="H74:I74"/>
    <mergeCell ref="B75:C75"/>
    <mergeCell ref="D75:E75"/>
    <mergeCell ref="F75:G75"/>
    <mergeCell ref="H75:I75"/>
    <mergeCell ref="B72:C72"/>
    <mergeCell ref="D72:E72"/>
    <mergeCell ref="F72:G72"/>
    <mergeCell ref="H72:I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9:C39"/>
    <mergeCell ref="D39:E39"/>
    <mergeCell ref="F39:G39"/>
    <mergeCell ref="H39:I39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6:C36"/>
    <mergeCell ref="D36:E36"/>
    <mergeCell ref="F36:G36"/>
    <mergeCell ref="H36:I36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9:C29"/>
    <mergeCell ref="H29:I29"/>
    <mergeCell ref="D29:E29"/>
    <mergeCell ref="F29:G29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4:C24"/>
    <mergeCell ref="H24:I24"/>
    <mergeCell ref="D24:E24"/>
    <mergeCell ref="F24:G24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H21:I21"/>
    <mergeCell ref="D21:E21"/>
    <mergeCell ref="F21:G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D7:E7"/>
    <mergeCell ref="F7:G7"/>
    <mergeCell ref="H7:I7"/>
    <mergeCell ref="B8:C8"/>
    <mergeCell ref="D8:E8"/>
    <mergeCell ref="F8:G8"/>
    <mergeCell ref="H8:I8"/>
    <mergeCell ref="B13:C13"/>
    <mergeCell ref="D13:E13"/>
    <mergeCell ref="F13:G13"/>
    <mergeCell ref="H13:I13"/>
    <mergeCell ref="F139:G139"/>
    <mergeCell ref="H139:I139"/>
    <mergeCell ref="B140:C140"/>
    <mergeCell ref="D140:E140"/>
    <mergeCell ref="F140:G140"/>
    <mergeCell ref="H140:I140"/>
    <mergeCell ref="J140:K140"/>
    <mergeCell ref="B5:C5"/>
    <mergeCell ref="D5:E5"/>
    <mergeCell ref="F5:G5"/>
    <mergeCell ref="H5:I5"/>
    <mergeCell ref="B6:C6"/>
    <mergeCell ref="D6:E6"/>
    <mergeCell ref="F6:G6"/>
    <mergeCell ref="H6:I6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B141:C141"/>
    <mergeCell ref="D141:E141"/>
    <mergeCell ref="F141:G141"/>
    <mergeCell ref="H141:I141"/>
    <mergeCell ref="J141:K141"/>
    <mergeCell ref="A142:E142"/>
    <mergeCell ref="F142:G142"/>
    <mergeCell ref="H142:I142"/>
    <mergeCell ref="B35:C35"/>
    <mergeCell ref="D35:E35"/>
    <mergeCell ref="F35:G35"/>
    <mergeCell ref="H35:I35"/>
    <mergeCell ref="B65:C65"/>
    <mergeCell ref="D65:E65"/>
    <mergeCell ref="F65:G65"/>
    <mergeCell ref="H65:I65"/>
    <mergeCell ref="B98:C98"/>
    <mergeCell ref="D98:E98"/>
    <mergeCell ref="F98:G98"/>
    <mergeCell ref="H98:I98"/>
    <mergeCell ref="A136:K136"/>
    <mergeCell ref="A137:K137"/>
    <mergeCell ref="B139:C139"/>
    <mergeCell ref="D139:E139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F82" sqref="F82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335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J4" s="43" t="s">
        <v>340</v>
      </c>
      <c r="K4" s="44"/>
    </row>
    <row r="5" spans="1:11" ht="24" customHeight="1" x14ac:dyDescent="0.55000000000000004">
      <c r="A5" s="2">
        <v>1</v>
      </c>
      <c r="B5" s="33" t="s">
        <v>48</v>
      </c>
      <c r="C5" s="34"/>
      <c r="D5" s="33" t="s">
        <v>7</v>
      </c>
      <c r="E5" s="34"/>
      <c r="F5" s="35">
        <v>700</v>
      </c>
      <c r="G5" s="34"/>
      <c r="H5" s="35">
        <v>700</v>
      </c>
      <c r="I5" s="34"/>
      <c r="J5" s="51">
        <f t="shared" ref="J5:J13" si="0">+F5-H5</f>
        <v>0</v>
      </c>
      <c r="K5" s="52"/>
    </row>
    <row r="6" spans="1:11" ht="24" customHeight="1" x14ac:dyDescent="0.55000000000000004">
      <c r="A6" s="2">
        <f>1+A5</f>
        <v>2</v>
      </c>
      <c r="B6" s="33" t="s">
        <v>48</v>
      </c>
      <c r="C6" s="34"/>
      <c r="D6" s="33" t="s">
        <v>14</v>
      </c>
      <c r="E6" s="34"/>
      <c r="F6" s="35">
        <v>16970</v>
      </c>
      <c r="G6" s="34"/>
      <c r="H6" s="35">
        <v>16970</v>
      </c>
      <c r="I6" s="34"/>
      <c r="J6" s="51">
        <f t="shared" si="0"/>
        <v>0</v>
      </c>
      <c r="K6" s="52"/>
    </row>
    <row r="7" spans="1:11" ht="24" customHeight="1" x14ac:dyDescent="0.55000000000000004">
      <c r="A7" s="2">
        <f t="shared" ref="A7:A43" si="1">1+A6</f>
        <v>3</v>
      </c>
      <c r="B7" s="33" t="s">
        <v>48</v>
      </c>
      <c r="C7" s="34"/>
      <c r="D7" s="33" t="s">
        <v>13</v>
      </c>
      <c r="E7" s="34"/>
      <c r="F7" s="35">
        <v>8827.5</v>
      </c>
      <c r="G7" s="34"/>
      <c r="H7" s="35">
        <v>8827.5</v>
      </c>
      <c r="I7" s="34"/>
      <c r="J7" s="51">
        <f t="shared" si="0"/>
        <v>0</v>
      </c>
      <c r="K7" s="52"/>
    </row>
    <row r="8" spans="1:11" ht="48" customHeight="1" x14ac:dyDescent="0.55000000000000004">
      <c r="A8" s="2">
        <f t="shared" si="1"/>
        <v>4</v>
      </c>
      <c r="B8" s="33" t="s">
        <v>336</v>
      </c>
      <c r="C8" s="34"/>
      <c r="D8" s="33" t="s">
        <v>429</v>
      </c>
      <c r="E8" s="34"/>
      <c r="F8" s="35">
        <v>94000</v>
      </c>
      <c r="G8" s="34"/>
      <c r="H8" s="35">
        <v>94000</v>
      </c>
      <c r="I8" s="34"/>
      <c r="J8" s="51">
        <f t="shared" si="0"/>
        <v>0</v>
      </c>
      <c r="K8" s="52"/>
    </row>
    <row r="9" spans="1:11" ht="24" customHeight="1" x14ac:dyDescent="0.55000000000000004">
      <c r="A9" s="2">
        <f t="shared" si="1"/>
        <v>5</v>
      </c>
      <c r="B9" s="33" t="s">
        <v>98</v>
      </c>
      <c r="C9" s="34"/>
      <c r="D9" s="33" t="s">
        <v>81</v>
      </c>
      <c r="E9" s="34"/>
      <c r="F9" s="35">
        <v>6040</v>
      </c>
      <c r="G9" s="34"/>
      <c r="H9" s="35">
        <v>6040</v>
      </c>
      <c r="I9" s="34"/>
      <c r="J9" s="51">
        <f t="shared" si="0"/>
        <v>0</v>
      </c>
      <c r="K9" s="52"/>
    </row>
    <row r="10" spans="1:11" ht="24" customHeight="1" x14ac:dyDescent="0.55000000000000004">
      <c r="A10" s="2">
        <f t="shared" si="1"/>
        <v>6</v>
      </c>
      <c r="B10" s="33" t="s">
        <v>98</v>
      </c>
      <c r="C10" s="34"/>
      <c r="D10" s="33" t="s">
        <v>81</v>
      </c>
      <c r="E10" s="34"/>
      <c r="F10" s="35">
        <v>3240</v>
      </c>
      <c r="G10" s="34"/>
      <c r="H10" s="35">
        <v>3240</v>
      </c>
      <c r="I10" s="34"/>
      <c r="J10" s="51">
        <f t="shared" si="0"/>
        <v>0</v>
      </c>
      <c r="K10" s="52"/>
    </row>
    <row r="11" spans="1:11" ht="24" customHeight="1" x14ac:dyDescent="0.55000000000000004">
      <c r="A11" s="2">
        <f t="shared" si="1"/>
        <v>7</v>
      </c>
      <c r="B11" s="33" t="s">
        <v>68</v>
      </c>
      <c r="C11" s="34"/>
      <c r="D11" s="33" t="s">
        <v>23</v>
      </c>
      <c r="E11" s="34"/>
      <c r="F11" s="35">
        <v>22523.5</v>
      </c>
      <c r="G11" s="34"/>
      <c r="H11" s="35">
        <v>22523.5</v>
      </c>
      <c r="I11" s="34"/>
      <c r="J11" s="51">
        <f t="shared" si="0"/>
        <v>0</v>
      </c>
      <c r="K11" s="52"/>
    </row>
    <row r="12" spans="1:11" ht="24" customHeight="1" x14ac:dyDescent="0.55000000000000004">
      <c r="A12" s="2">
        <f t="shared" si="1"/>
        <v>8</v>
      </c>
      <c r="B12" s="33" t="s">
        <v>54</v>
      </c>
      <c r="C12" s="34"/>
      <c r="D12" s="33" t="s">
        <v>309</v>
      </c>
      <c r="E12" s="34"/>
      <c r="F12" s="35">
        <v>1460</v>
      </c>
      <c r="G12" s="34"/>
      <c r="H12" s="35">
        <v>1460</v>
      </c>
      <c r="I12" s="34"/>
      <c r="J12" s="51">
        <f t="shared" si="0"/>
        <v>0</v>
      </c>
      <c r="K12" s="52"/>
    </row>
    <row r="13" spans="1:11" ht="24" customHeight="1" x14ac:dyDescent="0.55000000000000004">
      <c r="A13" s="2">
        <f t="shared" si="1"/>
        <v>9</v>
      </c>
      <c r="B13" s="33" t="s">
        <v>132</v>
      </c>
      <c r="C13" s="34"/>
      <c r="D13" s="33" t="s">
        <v>41</v>
      </c>
      <c r="E13" s="34"/>
      <c r="F13" s="35">
        <v>400</v>
      </c>
      <c r="G13" s="34"/>
      <c r="H13" s="35">
        <v>400</v>
      </c>
      <c r="I13" s="34"/>
      <c r="J13" s="51">
        <f t="shared" si="0"/>
        <v>0</v>
      </c>
      <c r="K13" s="52"/>
    </row>
    <row r="14" spans="1:11" ht="24" customHeight="1" x14ac:dyDescent="0.55000000000000004">
      <c r="A14" s="2">
        <f t="shared" si="1"/>
        <v>10</v>
      </c>
      <c r="B14" s="33" t="s">
        <v>56</v>
      </c>
      <c r="C14" s="34"/>
      <c r="D14" s="33" t="s">
        <v>77</v>
      </c>
      <c r="E14" s="34"/>
      <c r="F14" s="35">
        <v>1045</v>
      </c>
      <c r="G14" s="34"/>
      <c r="H14" s="35">
        <v>1045</v>
      </c>
      <c r="I14" s="34"/>
      <c r="J14" s="51">
        <f t="shared" ref="J14:J39" si="2">+F14-H14</f>
        <v>0</v>
      </c>
      <c r="K14" s="52"/>
    </row>
    <row r="15" spans="1:11" ht="24" customHeight="1" x14ac:dyDescent="0.55000000000000004">
      <c r="A15" s="2">
        <f t="shared" si="1"/>
        <v>11</v>
      </c>
      <c r="B15" s="33" t="s">
        <v>48</v>
      </c>
      <c r="C15" s="34"/>
      <c r="D15" s="33" t="s">
        <v>259</v>
      </c>
      <c r="E15" s="34"/>
      <c r="F15" s="35">
        <v>19776</v>
      </c>
      <c r="G15" s="34"/>
      <c r="H15" s="35">
        <v>19776</v>
      </c>
      <c r="I15" s="34"/>
      <c r="J15" s="51">
        <f t="shared" si="2"/>
        <v>0</v>
      </c>
      <c r="K15" s="52"/>
    </row>
    <row r="16" spans="1:11" ht="24" customHeight="1" x14ac:dyDescent="0.55000000000000004">
      <c r="A16" s="2">
        <f t="shared" si="1"/>
        <v>12</v>
      </c>
      <c r="B16" s="33" t="s">
        <v>65</v>
      </c>
      <c r="C16" s="34"/>
      <c r="D16" s="33" t="s">
        <v>77</v>
      </c>
      <c r="E16" s="34"/>
      <c r="F16" s="35">
        <v>830</v>
      </c>
      <c r="G16" s="34"/>
      <c r="H16" s="35">
        <v>830</v>
      </c>
      <c r="I16" s="34"/>
      <c r="J16" s="51">
        <f t="shared" si="2"/>
        <v>0</v>
      </c>
      <c r="K16" s="52"/>
    </row>
    <row r="17" spans="1:11" ht="24" customHeight="1" x14ac:dyDescent="0.55000000000000004">
      <c r="A17" s="2">
        <f t="shared" si="1"/>
        <v>13</v>
      </c>
      <c r="B17" s="33" t="s">
        <v>54</v>
      </c>
      <c r="C17" s="34"/>
      <c r="D17" s="33" t="s">
        <v>35</v>
      </c>
      <c r="E17" s="34"/>
      <c r="F17" s="35">
        <v>4780</v>
      </c>
      <c r="G17" s="34"/>
      <c r="H17" s="35">
        <v>4780</v>
      </c>
      <c r="I17" s="34"/>
      <c r="J17" s="51">
        <f t="shared" si="2"/>
        <v>0</v>
      </c>
      <c r="K17" s="52"/>
    </row>
    <row r="18" spans="1:11" ht="24" customHeight="1" x14ac:dyDescent="0.55000000000000004">
      <c r="A18" s="2">
        <f t="shared" si="1"/>
        <v>14</v>
      </c>
      <c r="B18" s="33" t="s">
        <v>98</v>
      </c>
      <c r="C18" s="34"/>
      <c r="D18" s="33" t="s">
        <v>78</v>
      </c>
      <c r="E18" s="34"/>
      <c r="F18" s="35">
        <v>375.5</v>
      </c>
      <c r="G18" s="34"/>
      <c r="H18" s="35">
        <v>375.5</v>
      </c>
      <c r="I18" s="34"/>
      <c r="J18" s="51">
        <f t="shared" si="2"/>
        <v>0</v>
      </c>
      <c r="K18" s="52"/>
    </row>
    <row r="19" spans="1:11" ht="48" customHeight="1" x14ac:dyDescent="0.55000000000000004">
      <c r="A19" s="2">
        <f t="shared" si="1"/>
        <v>15</v>
      </c>
      <c r="B19" s="33" t="s">
        <v>337</v>
      </c>
      <c r="C19" s="34"/>
      <c r="D19" s="33" t="s">
        <v>88</v>
      </c>
      <c r="E19" s="34"/>
      <c r="F19" s="35">
        <v>52750</v>
      </c>
      <c r="G19" s="34"/>
      <c r="H19" s="35">
        <v>52750</v>
      </c>
      <c r="I19" s="34"/>
      <c r="J19" s="51">
        <f t="shared" si="2"/>
        <v>0</v>
      </c>
      <c r="K19" s="52"/>
    </row>
    <row r="20" spans="1:11" ht="48" customHeight="1" x14ac:dyDescent="0.55000000000000004">
      <c r="A20" s="2">
        <f t="shared" si="1"/>
        <v>16</v>
      </c>
      <c r="B20" s="33" t="s">
        <v>338</v>
      </c>
      <c r="C20" s="34"/>
      <c r="D20" s="33" t="s">
        <v>201</v>
      </c>
      <c r="E20" s="34"/>
      <c r="F20" s="35">
        <v>6000</v>
      </c>
      <c r="G20" s="34"/>
      <c r="H20" s="35">
        <v>6000</v>
      </c>
      <c r="I20" s="34"/>
      <c r="J20" s="51">
        <f t="shared" si="2"/>
        <v>0</v>
      </c>
      <c r="K20" s="52"/>
    </row>
    <row r="21" spans="1:11" ht="24" customHeight="1" x14ac:dyDescent="0.55000000000000004">
      <c r="A21" s="2">
        <f t="shared" si="1"/>
        <v>17</v>
      </c>
      <c r="B21" s="33" t="s">
        <v>133</v>
      </c>
      <c r="C21" s="34"/>
      <c r="D21" s="33" t="s">
        <v>235</v>
      </c>
      <c r="E21" s="34"/>
      <c r="F21" s="35">
        <v>12000</v>
      </c>
      <c r="G21" s="34"/>
      <c r="H21" s="35">
        <v>12000</v>
      </c>
      <c r="I21" s="34"/>
      <c r="J21" s="51">
        <f t="shared" si="2"/>
        <v>0</v>
      </c>
      <c r="K21" s="52"/>
    </row>
    <row r="22" spans="1:11" ht="48" customHeight="1" x14ac:dyDescent="0.55000000000000004">
      <c r="A22" s="2">
        <f t="shared" si="1"/>
        <v>18</v>
      </c>
      <c r="B22" s="33" t="s">
        <v>275</v>
      </c>
      <c r="C22" s="34"/>
      <c r="D22" s="33" t="s">
        <v>8</v>
      </c>
      <c r="E22" s="34"/>
      <c r="F22" s="35">
        <v>750</v>
      </c>
      <c r="G22" s="34"/>
      <c r="H22" s="35">
        <v>750</v>
      </c>
      <c r="I22" s="34"/>
      <c r="J22" s="51">
        <f t="shared" si="2"/>
        <v>0</v>
      </c>
      <c r="K22" s="52"/>
    </row>
    <row r="23" spans="1:11" ht="48" customHeight="1" x14ac:dyDescent="0.55000000000000004">
      <c r="A23" s="2">
        <f t="shared" si="1"/>
        <v>19</v>
      </c>
      <c r="B23" s="33" t="s">
        <v>275</v>
      </c>
      <c r="C23" s="34"/>
      <c r="D23" s="33" t="s">
        <v>14</v>
      </c>
      <c r="E23" s="34"/>
      <c r="F23" s="35">
        <v>13500</v>
      </c>
      <c r="G23" s="34"/>
      <c r="H23" s="35">
        <v>13500</v>
      </c>
      <c r="I23" s="34"/>
      <c r="J23" s="51">
        <f t="shared" si="2"/>
        <v>0</v>
      </c>
      <c r="K23" s="52"/>
    </row>
    <row r="24" spans="1:11" ht="48" customHeight="1" x14ac:dyDescent="0.55000000000000004">
      <c r="A24" s="2">
        <f t="shared" si="1"/>
        <v>20</v>
      </c>
      <c r="B24" s="33" t="s">
        <v>275</v>
      </c>
      <c r="C24" s="34"/>
      <c r="D24" s="33" t="s">
        <v>312</v>
      </c>
      <c r="E24" s="34"/>
      <c r="F24" s="35">
        <v>34000</v>
      </c>
      <c r="G24" s="34"/>
      <c r="H24" s="35">
        <v>34000</v>
      </c>
      <c r="I24" s="34"/>
      <c r="J24" s="51">
        <f t="shared" si="2"/>
        <v>0</v>
      </c>
      <c r="K24" s="52"/>
    </row>
    <row r="25" spans="1:11" ht="48" customHeight="1" x14ac:dyDescent="0.55000000000000004">
      <c r="A25" s="2">
        <f t="shared" si="1"/>
        <v>21</v>
      </c>
      <c r="B25" s="33" t="s">
        <v>275</v>
      </c>
      <c r="C25" s="34"/>
      <c r="D25" s="33" t="s">
        <v>333</v>
      </c>
      <c r="E25" s="34"/>
      <c r="F25" s="35">
        <v>1500</v>
      </c>
      <c r="G25" s="34"/>
      <c r="H25" s="35">
        <v>1500</v>
      </c>
      <c r="I25" s="34"/>
      <c r="J25" s="51">
        <f t="shared" si="2"/>
        <v>0</v>
      </c>
      <c r="K25" s="52"/>
    </row>
    <row r="26" spans="1:11" ht="24" customHeight="1" x14ac:dyDescent="0.55000000000000004">
      <c r="A26" s="2">
        <f t="shared" si="1"/>
        <v>22</v>
      </c>
      <c r="B26" s="33" t="s">
        <v>180</v>
      </c>
      <c r="C26" s="34"/>
      <c r="D26" s="33" t="s">
        <v>314</v>
      </c>
      <c r="E26" s="34"/>
      <c r="F26" s="35">
        <v>3056443.2</v>
      </c>
      <c r="G26" s="34"/>
      <c r="H26" s="35">
        <v>3056443.2</v>
      </c>
      <c r="I26" s="34"/>
      <c r="J26" s="51">
        <f t="shared" si="2"/>
        <v>0</v>
      </c>
      <c r="K26" s="52"/>
    </row>
    <row r="27" spans="1:11" ht="24" customHeight="1" x14ac:dyDescent="0.55000000000000004">
      <c r="A27" s="2">
        <f t="shared" si="1"/>
        <v>23</v>
      </c>
      <c r="B27" s="33" t="s">
        <v>69</v>
      </c>
      <c r="C27" s="34"/>
      <c r="D27" s="33" t="s">
        <v>36</v>
      </c>
      <c r="E27" s="34"/>
      <c r="F27" s="35">
        <v>36658.199999999997</v>
      </c>
      <c r="G27" s="34"/>
      <c r="H27" s="35">
        <v>36658.199999999997</v>
      </c>
      <c r="I27" s="34"/>
      <c r="J27" s="51">
        <f t="shared" si="2"/>
        <v>0</v>
      </c>
      <c r="K27" s="52"/>
    </row>
    <row r="28" spans="1:11" ht="24" customHeight="1" x14ac:dyDescent="0.55000000000000004">
      <c r="A28" s="2">
        <f t="shared" si="1"/>
        <v>24</v>
      </c>
      <c r="B28" s="33" t="s">
        <v>180</v>
      </c>
      <c r="C28" s="34"/>
      <c r="D28" s="33" t="s">
        <v>314</v>
      </c>
      <c r="E28" s="34"/>
      <c r="F28" s="35">
        <v>277710.40000000002</v>
      </c>
      <c r="G28" s="34"/>
      <c r="H28" s="35">
        <v>277710.40000000002</v>
      </c>
      <c r="I28" s="34"/>
      <c r="J28" s="51">
        <f t="shared" si="2"/>
        <v>0</v>
      </c>
      <c r="K28" s="52"/>
    </row>
    <row r="29" spans="1:11" ht="24" customHeight="1" x14ac:dyDescent="0.55000000000000004">
      <c r="A29" s="2">
        <f t="shared" si="1"/>
        <v>25</v>
      </c>
      <c r="B29" s="33" t="s">
        <v>56</v>
      </c>
      <c r="C29" s="34"/>
      <c r="D29" s="33" t="s">
        <v>83</v>
      </c>
      <c r="E29" s="34"/>
      <c r="F29" s="35">
        <v>1765.5</v>
      </c>
      <c r="G29" s="34"/>
      <c r="H29" s="35">
        <v>1765.5</v>
      </c>
      <c r="I29" s="34"/>
      <c r="J29" s="51">
        <f t="shared" si="2"/>
        <v>0</v>
      </c>
      <c r="K29" s="52"/>
    </row>
    <row r="30" spans="1:11" ht="24" customHeight="1" x14ac:dyDescent="0.55000000000000004">
      <c r="A30" s="2">
        <f t="shared" si="1"/>
        <v>26</v>
      </c>
      <c r="B30" s="33" t="s">
        <v>56</v>
      </c>
      <c r="C30" s="34"/>
      <c r="D30" s="33" t="s">
        <v>31</v>
      </c>
      <c r="E30" s="34"/>
      <c r="F30" s="35">
        <v>2060</v>
      </c>
      <c r="G30" s="34"/>
      <c r="H30" s="35">
        <v>2060</v>
      </c>
      <c r="I30" s="34"/>
      <c r="J30" s="51">
        <f t="shared" si="2"/>
        <v>0</v>
      </c>
      <c r="K30" s="52"/>
    </row>
    <row r="31" spans="1:11" ht="24" customHeight="1" x14ac:dyDescent="0.55000000000000004">
      <c r="A31" s="2">
        <f t="shared" si="1"/>
        <v>27</v>
      </c>
      <c r="B31" s="33" t="s">
        <v>349</v>
      </c>
      <c r="C31" s="34"/>
      <c r="D31" s="33" t="s">
        <v>350</v>
      </c>
      <c r="E31" s="34"/>
      <c r="F31" s="35">
        <v>230000</v>
      </c>
      <c r="G31" s="34"/>
      <c r="H31" s="35">
        <v>229000</v>
      </c>
      <c r="I31" s="34"/>
      <c r="J31" s="51">
        <f t="shared" si="2"/>
        <v>1000</v>
      </c>
      <c r="K31" s="52"/>
    </row>
    <row r="32" spans="1:11" ht="24" customHeight="1" x14ac:dyDescent="0.55000000000000004">
      <c r="A32" s="2">
        <f t="shared" si="1"/>
        <v>28</v>
      </c>
      <c r="B32" s="33" t="s">
        <v>50</v>
      </c>
      <c r="C32" s="34"/>
      <c r="D32" s="33" t="s">
        <v>17</v>
      </c>
      <c r="E32" s="34"/>
      <c r="F32" s="35">
        <v>6000</v>
      </c>
      <c r="G32" s="34"/>
      <c r="H32" s="35">
        <v>6000</v>
      </c>
      <c r="I32" s="34"/>
      <c r="J32" s="51">
        <f t="shared" si="2"/>
        <v>0</v>
      </c>
      <c r="K32" s="52"/>
    </row>
    <row r="33" spans="1:11" ht="24" customHeight="1" x14ac:dyDescent="0.55000000000000004">
      <c r="A33" s="2">
        <f t="shared" si="1"/>
        <v>29</v>
      </c>
      <c r="B33" s="33" t="s">
        <v>103</v>
      </c>
      <c r="C33" s="34"/>
      <c r="D33" s="33" t="s">
        <v>89</v>
      </c>
      <c r="E33" s="34"/>
      <c r="F33" s="35">
        <v>9500</v>
      </c>
      <c r="G33" s="34"/>
      <c r="H33" s="35">
        <v>9500</v>
      </c>
      <c r="I33" s="34"/>
      <c r="J33" s="51">
        <f t="shared" si="2"/>
        <v>0</v>
      </c>
      <c r="K33" s="52"/>
    </row>
    <row r="34" spans="1:11" ht="24" customHeight="1" x14ac:dyDescent="0.55000000000000004">
      <c r="A34" s="2">
        <f t="shared" si="1"/>
        <v>30</v>
      </c>
      <c r="B34" s="33" t="s">
        <v>93</v>
      </c>
      <c r="C34" s="34"/>
      <c r="D34" s="33" t="s">
        <v>334</v>
      </c>
      <c r="E34" s="34"/>
      <c r="F34" s="35">
        <v>16000</v>
      </c>
      <c r="G34" s="34"/>
      <c r="H34" s="35">
        <v>16000</v>
      </c>
      <c r="I34" s="34"/>
      <c r="J34" s="51">
        <f t="shared" si="2"/>
        <v>0</v>
      </c>
      <c r="K34" s="52"/>
    </row>
    <row r="35" spans="1:11" ht="24" customHeight="1" x14ac:dyDescent="0.55000000000000004">
      <c r="A35" s="2">
        <f t="shared" si="1"/>
        <v>31</v>
      </c>
      <c r="B35" s="33" t="s">
        <v>93</v>
      </c>
      <c r="C35" s="34"/>
      <c r="D35" s="33" t="s">
        <v>334</v>
      </c>
      <c r="E35" s="34"/>
      <c r="F35" s="35">
        <v>16000</v>
      </c>
      <c r="G35" s="34"/>
      <c r="H35" s="35">
        <v>16000</v>
      </c>
      <c r="I35" s="34"/>
      <c r="J35" s="51">
        <f t="shared" si="2"/>
        <v>0</v>
      </c>
      <c r="K35" s="52"/>
    </row>
    <row r="36" spans="1:11" s="13" customFormat="1" ht="24" customHeight="1" x14ac:dyDescent="0.55000000000000004">
      <c r="A36" s="12" t="s">
        <v>0</v>
      </c>
      <c r="B36" s="43" t="s">
        <v>2</v>
      </c>
      <c r="C36" s="44"/>
      <c r="D36" s="43" t="s">
        <v>1</v>
      </c>
      <c r="E36" s="44"/>
      <c r="F36" s="43" t="s">
        <v>43</v>
      </c>
      <c r="G36" s="44"/>
      <c r="H36" s="43" t="s">
        <v>3</v>
      </c>
      <c r="I36" s="44"/>
      <c r="J36" s="43" t="s">
        <v>340</v>
      </c>
      <c r="K36" s="44"/>
    </row>
    <row r="37" spans="1:11" ht="24" customHeight="1" x14ac:dyDescent="0.55000000000000004">
      <c r="A37" s="2">
        <f>1+A35</f>
        <v>32</v>
      </c>
      <c r="B37" s="33" t="s">
        <v>56</v>
      </c>
      <c r="C37" s="34"/>
      <c r="D37" s="33" t="s">
        <v>31</v>
      </c>
      <c r="E37" s="34"/>
      <c r="F37" s="35">
        <v>2000</v>
      </c>
      <c r="G37" s="34"/>
      <c r="H37" s="35">
        <v>2000</v>
      </c>
      <c r="I37" s="34"/>
      <c r="J37" s="51">
        <f t="shared" si="2"/>
        <v>0</v>
      </c>
      <c r="K37" s="52"/>
    </row>
    <row r="38" spans="1:11" ht="24" customHeight="1" x14ac:dyDescent="0.55000000000000004">
      <c r="A38" s="2">
        <f t="shared" si="1"/>
        <v>33</v>
      </c>
      <c r="B38" s="33" t="s">
        <v>67</v>
      </c>
      <c r="C38" s="34"/>
      <c r="D38" s="33" t="s">
        <v>309</v>
      </c>
      <c r="E38" s="34"/>
      <c r="F38" s="35">
        <v>750</v>
      </c>
      <c r="G38" s="34"/>
      <c r="H38" s="35">
        <v>750</v>
      </c>
      <c r="I38" s="34"/>
      <c r="J38" s="51">
        <f t="shared" si="2"/>
        <v>0</v>
      </c>
      <c r="K38" s="52"/>
    </row>
    <row r="39" spans="1:11" ht="24" customHeight="1" x14ac:dyDescent="0.55000000000000004">
      <c r="A39" s="2">
        <f t="shared" si="1"/>
        <v>34</v>
      </c>
      <c r="B39" s="33" t="s">
        <v>65</v>
      </c>
      <c r="C39" s="34"/>
      <c r="D39" s="33" t="s">
        <v>17</v>
      </c>
      <c r="E39" s="34"/>
      <c r="F39" s="35">
        <v>280</v>
      </c>
      <c r="G39" s="34"/>
      <c r="H39" s="35">
        <v>280</v>
      </c>
      <c r="I39" s="34"/>
      <c r="J39" s="51">
        <f t="shared" si="2"/>
        <v>0</v>
      </c>
      <c r="K39" s="52"/>
    </row>
    <row r="40" spans="1:11" ht="48" customHeight="1" x14ac:dyDescent="0.55000000000000004">
      <c r="A40" s="2">
        <f t="shared" si="1"/>
        <v>35</v>
      </c>
      <c r="B40" s="33" t="s">
        <v>397</v>
      </c>
      <c r="C40" s="34"/>
      <c r="D40" s="33" t="s">
        <v>344</v>
      </c>
      <c r="E40" s="34"/>
      <c r="F40" s="35">
        <v>260000</v>
      </c>
      <c r="G40" s="34"/>
      <c r="H40" s="35">
        <v>259000</v>
      </c>
      <c r="I40" s="34"/>
      <c r="K40" s="9">
        <f>+F40-H40</f>
        <v>1000</v>
      </c>
    </row>
    <row r="41" spans="1:11" ht="48" customHeight="1" x14ac:dyDescent="0.55000000000000004">
      <c r="A41" s="2">
        <f t="shared" si="1"/>
        <v>36</v>
      </c>
      <c r="B41" s="33" t="s">
        <v>398</v>
      </c>
      <c r="C41" s="34"/>
      <c r="D41" s="33" t="s">
        <v>399</v>
      </c>
      <c r="E41" s="34"/>
      <c r="F41" s="35">
        <v>146000</v>
      </c>
      <c r="G41" s="34"/>
      <c r="H41" s="35">
        <v>145000</v>
      </c>
      <c r="I41" s="34"/>
      <c r="K41" s="9">
        <f>+F41-H41</f>
        <v>1000</v>
      </c>
    </row>
    <row r="42" spans="1:11" ht="48" customHeight="1" x14ac:dyDescent="0.55000000000000004">
      <c r="A42" s="2">
        <f t="shared" si="1"/>
        <v>37</v>
      </c>
      <c r="B42" s="33" t="s">
        <v>400</v>
      </c>
      <c r="C42" s="34"/>
      <c r="D42" s="33" t="s">
        <v>399</v>
      </c>
      <c r="E42" s="34"/>
      <c r="F42" s="35">
        <v>175000</v>
      </c>
      <c r="G42" s="34"/>
      <c r="H42" s="35">
        <v>174000</v>
      </c>
      <c r="I42" s="34"/>
      <c r="K42" s="9">
        <f>+F42-H42</f>
        <v>1000</v>
      </c>
    </row>
    <row r="43" spans="1:11" ht="48" customHeight="1" x14ac:dyDescent="0.55000000000000004">
      <c r="A43" s="2">
        <f t="shared" si="1"/>
        <v>38</v>
      </c>
      <c r="B43" s="33" t="s">
        <v>404</v>
      </c>
      <c r="C43" s="34"/>
      <c r="D43" s="33" t="s">
        <v>346</v>
      </c>
      <c r="E43" s="34"/>
      <c r="F43" s="35">
        <v>406000</v>
      </c>
      <c r="G43" s="34"/>
      <c r="H43" s="35">
        <v>405000</v>
      </c>
      <c r="I43" s="34"/>
      <c r="K43" s="9">
        <f>+F43-H43</f>
        <v>1000</v>
      </c>
    </row>
    <row r="44" spans="1:11" ht="24" customHeight="1" x14ac:dyDescent="0.55000000000000004">
      <c r="A44" s="38" t="s">
        <v>42</v>
      </c>
      <c r="B44" s="39"/>
      <c r="C44" s="39"/>
      <c r="D44" s="39"/>
      <c r="E44" s="39"/>
      <c r="F44" s="40">
        <f>SUM(F5:G43)</f>
        <v>4943634.8000000007</v>
      </c>
      <c r="G44" s="41"/>
      <c r="H44" s="40">
        <f>SUM(H5:I43)</f>
        <v>4938634.8000000007</v>
      </c>
      <c r="I44" s="41"/>
      <c r="K44" s="8">
        <f>+F44-H44</f>
        <v>5000</v>
      </c>
    </row>
    <row r="47" spans="1:11" s="13" customFormat="1" ht="24" customHeight="1" x14ac:dyDescent="0.55000000000000004"/>
    <row r="48" spans="1:11" s="13" customFormat="1" ht="24" customHeight="1" x14ac:dyDescent="0.55000000000000004"/>
    <row r="49" s="13" customFormat="1" ht="24" customHeight="1" x14ac:dyDescent="0.55000000000000004"/>
    <row r="50" s="13" customFormat="1" ht="24" customHeight="1" x14ac:dyDescent="0.55000000000000004"/>
    <row r="51" s="13" customFormat="1" ht="24" customHeight="1" x14ac:dyDescent="0.55000000000000004"/>
    <row r="52" s="13" customFormat="1" ht="24" customHeight="1" x14ac:dyDescent="0.55000000000000004"/>
    <row r="53" s="13" customFormat="1" ht="24" customHeight="1" x14ac:dyDescent="0.55000000000000004"/>
    <row r="54" s="13" customFormat="1" ht="24" customHeight="1" x14ac:dyDescent="0.55000000000000004"/>
    <row r="55" s="13" customFormat="1" ht="24" customHeight="1" x14ac:dyDescent="0.55000000000000004"/>
    <row r="56" s="13" customFormat="1" ht="24" customHeight="1" x14ac:dyDescent="0.55000000000000004"/>
    <row r="57" s="13" customFormat="1" ht="24" customHeight="1" x14ac:dyDescent="0.55000000000000004"/>
    <row r="58" s="13" customFormat="1" ht="24" customHeight="1" x14ac:dyDescent="0.55000000000000004"/>
    <row r="59" s="13" customFormat="1" ht="24" customHeight="1" x14ac:dyDescent="0.55000000000000004"/>
    <row r="60" s="13" customFormat="1" ht="24" customHeight="1" x14ac:dyDescent="0.55000000000000004"/>
    <row r="61" s="13" customFormat="1" ht="24" customHeight="1" x14ac:dyDescent="0.55000000000000004"/>
    <row r="62" s="13" customFormat="1" ht="24" customHeight="1" x14ac:dyDescent="0.55000000000000004"/>
    <row r="63" s="13" customFormat="1" ht="24" customHeight="1" x14ac:dyDescent="0.55000000000000004"/>
    <row r="64" s="13" customFormat="1" ht="24" customHeight="1" x14ac:dyDescent="0.55000000000000004"/>
    <row r="65" spans="1:11" s="13" customFormat="1" ht="24" customHeight="1" x14ac:dyDescent="0.55000000000000004"/>
    <row r="66" spans="1:11" s="13" customFormat="1" ht="24" customHeight="1" x14ac:dyDescent="0.55000000000000004"/>
    <row r="67" spans="1:11" s="13" customFormat="1" ht="24" customHeight="1" x14ac:dyDescent="0.55000000000000004"/>
    <row r="68" spans="1:11" s="13" customFormat="1" ht="24" customHeight="1" x14ac:dyDescent="0.55000000000000004"/>
    <row r="69" spans="1:11" s="13" customFormat="1" ht="24" customHeight="1" x14ac:dyDescent="0.55000000000000004"/>
    <row r="70" spans="1:11" s="13" customFormat="1" ht="24" customHeight="1" x14ac:dyDescent="0.55000000000000004"/>
    <row r="71" spans="1:11" s="13" customFormat="1" ht="24" customHeight="1" x14ac:dyDescent="0.55000000000000004"/>
    <row r="72" spans="1:11" s="13" customFormat="1" ht="24" customHeight="1" x14ac:dyDescent="0.55000000000000004"/>
    <row r="73" spans="1:11" s="13" customFormat="1" ht="24" customHeight="1" x14ac:dyDescent="0.55000000000000004">
      <c r="A73" s="32" t="s">
        <v>341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s="13" customFormat="1" ht="24" customHeight="1" x14ac:dyDescent="0.55000000000000004">
      <c r="A74" s="42" t="s">
        <v>335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13" customFormat="1" ht="20.100000000000001" customHeight="1" x14ac:dyDescent="0.55000000000000004"/>
    <row r="76" spans="1:11" s="13" customFormat="1" ht="24" customHeight="1" x14ac:dyDescent="0.55000000000000004">
      <c r="A76" s="12" t="s">
        <v>0</v>
      </c>
      <c r="B76" s="43" t="s">
        <v>2</v>
      </c>
      <c r="C76" s="44"/>
      <c r="D76" s="43" t="s">
        <v>1</v>
      </c>
      <c r="E76" s="44"/>
      <c r="F76" s="43" t="s">
        <v>43</v>
      </c>
      <c r="G76" s="44"/>
      <c r="H76" s="43" t="s">
        <v>3</v>
      </c>
      <c r="I76" s="44"/>
      <c r="K76" s="12" t="s">
        <v>340</v>
      </c>
    </row>
    <row r="77" spans="1:11" ht="48" customHeight="1" x14ac:dyDescent="0.55000000000000004">
      <c r="A77" s="2">
        <v>1</v>
      </c>
      <c r="B77" s="33" t="s">
        <v>407</v>
      </c>
      <c r="C77" s="34"/>
      <c r="D77" s="33" t="s">
        <v>392</v>
      </c>
      <c r="E77" s="34"/>
      <c r="F77" s="35">
        <v>720000</v>
      </c>
      <c r="G77" s="34"/>
      <c r="H77" s="35">
        <v>630000</v>
      </c>
      <c r="I77" s="34"/>
      <c r="J77" s="51">
        <f>+F77-H77</f>
        <v>90000</v>
      </c>
      <c r="K77" s="52"/>
    </row>
    <row r="78" spans="1:11" ht="48" customHeight="1" x14ac:dyDescent="0.55000000000000004">
      <c r="A78" s="2">
        <v>2</v>
      </c>
      <c r="B78" s="33" t="s">
        <v>412</v>
      </c>
      <c r="C78" s="34"/>
      <c r="D78" s="33" t="s">
        <v>413</v>
      </c>
      <c r="E78" s="34"/>
      <c r="F78" s="35">
        <v>3580000</v>
      </c>
      <c r="G78" s="34"/>
      <c r="H78" s="35">
        <v>2175000</v>
      </c>
      <c r="I78" s="34"/>
      <c r="J78" s="51">
        <f>+F78-H78</f>
        <v>1405000</v>
      </c>
      <c r="K78" s="52"/>
    </row>
    <row r="79" spans="1:11" ht="24" customHeight="1" x14ac:dyDescent="0.55000000000000004">
      <c r="A79" s="2">
        <v>3</v>
      </c>
      <c r="B79" s="33" t="s">
        <v>414</v>
      </c>
      <c r="C79" s="34"/>
      <c r="D79" s="33" t="s">
        <v>430</v>
      </c>
      <c r="E79" s="34"/>
      <c r="F79" s="35">
        <v>1100000</v>
      </c>
      <c r="G79" s="34"/>
      <c r="H79" s="35">
        <v>919900</v>
      </c>
      <c r="I79" s="34"/>
      <c r="J79" s="51">
        <f>+F79-H79</f>
        <v>180100</v>
      </c>
      <c r="K79" s="52"/>
    </row>
    <row r="80" spans="1:11" s="13" customFormat="1" ht="24" customHeight="1" x14ac:dyDescent="0.55000000000000004">
      <c r="A80" s="38" t="s">
        <v>42</v>
      </c>
      <c r="B80" s="39"/>
      <c r="C80" s="39"/>
      <c r="D80" s="39"/>
      <c r="E80" s="39"/>
      <c r="F80" s="40">
        <f>SUM(F77:G79)</f>
        <v>5400000</v>
      </c>
      <c r="G80" s="41"/>
      <c r="H80" s="40">
        <f>SUM(H77:I79)</f>
        <v>3724900</v>
      </c>
      <c r="I80" s="41"/>
      <c r="K80" s="8">
        <f>+F80-H80</f>
        <v>1675100</v>
      </c>
    </row>
  </sheetData>
  <mergeCells count="225">
    <mergeCell ref="A1:K1"/>
    <mergeCell ref="A2:K2"/>
    <mergeCell ref="J32:K32"/>
    <mergeCell ref="J33:K33"/>
    <mergeCell ref="J34:K34"/>
    <mergeCell ref="J35:K35"/>
    <mergeCell ref="J37:K37"/>
    <mergeCell ref="J38:K38"/>
    <mergeCell ref="J27:K27"/>
    <mergeCell ref="J28:K28"/>
    <mergeCell ref="J29:K29"/>
    <mergeCell ref="J30:K30"/>
    <mergeCell ref="J31:K31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5:K5"/>
    <mergeCell ref="J6:K6"/>
    <mergeCell ref="J7:K7"/>
    <mergeCell ref="J8:K8"/>
    <mergeCell ref="J79:K79"/>
    <mergeCell ref="J4:K4"/>
    <mergeCell ref="J77:K77"/>
    <mergeCell ref="J78:K78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J39:K39"/>
    <mergeCell ref="B4:C4"/>
    <mergeCell ref="D4:E4"/>
    <mergeCell ref="F4:G4"/>
    <mergeCell ref="H4:I4"/>
    <mergeCell ref="B39:C39"/>
    <mergeCell ref="D39:E39"/>
    <mergeCell ref="F39:G39"/>
    <mergeCell ref="H39:I39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8:C28"/>
    <mergeCell ref="H28:I28"/>
    <mergeCell ref="D28:E28"/>
    <mergeCell ref="F28:G28"/>
    <mergeCell ref="B26:C26"/>
    <mergeCell ref="D26:E26"/>
    <mergeCell ref="F26:G26"/>
    <mergeCell ref="H26:I26"/>
    <mergeCell ref="B27:C27"/>
    <mergeCell ref="D27:E27"/>
    <mergeCell ref="F27:G27"/>
    <mergeCell ref="H27:I27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10:C10"/>
    <mergeCell ref="D10:E10"/>
    <mergeCell ref="F10:G10"/>
    <mergeCell ref="H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4:C14"/>
    <mergeCell ref="D14:E14"/>
    <mergeCell ref="F14:G14"/>
    <mergeCell ref="H14:I14"/>
    <mergeCell ref="B15:C15"/>
    <mergeCell ref="D15:E15"/>
    <mergeCell ref="F15:G15"/>
    <mergeCell ref="H15:I15"/>
    <mergeCell ref="B79:C79"/>
    <mergeCell ref="D79:E79"/>
    <mergeCell ref="F79:G79"/>
    <mergeCell ref="H79:I79"/>
    <mergeCell ref="B12:C12"/>
    <mergeCell ref="D12:E12"/>
    <mergeCell ref="F12:G12"/>
    <mergeCell ref="H12:I12"/>
    <mergeCell ref="B13:C13"/>
    <mergeCell ref="D13:E13"/>
    <mergeCell ref="F13:G13"/>
    <mergeCell ref="H13:I13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78:C78"/>
    <mergeCell ref="D78:E78"/>
    <mergeCell ref="F78:G78"/>
    <mergeCell ref="H78:I78"/>
    <mergeCell ref="B7:C7"/>
    <mergeCell ref="D7:E7"/>
    <mergeCell ref="F7:G7"/>
    <mergeCell ref="H7:I7"/>
    <mergeCell ref="B5:C5"/>
    <mergeCell ref="D5:E5"/>
    <mergeCell ref="F5:G5"/>
    <mergeCell ref="H5:I5"/>
    <mergeCell ref="B6:C6"/>
    <mergeCell ref="D6:E6"/>
    <mergeCell ref="F6:G6"/>
    <mergeCell ref="H6:I6"/>
    <mergeCell ref="B9:C9"/>
    <mergeCell ref="H9:I9"/>
    <mergeCell ref="D9:E9"/>
    <mergeCell ref="F9:G9"/>
    <mergeCell ref="B8:C8"/>
    <mergeCell ref="D8:E8"/>
    <mergeCell ref="F8:G8"/>
    <mergeCell ref="H8:I8"/>
    <mergeCell ref="F40:G40"/>
    <mergeCell ref="H40:I40"/>
    <mergeCell ref="B41:C41"/>
    <mergeCell ref="D41:E41"/>
    <mergeCell ref="F41:G41"/>
    <mergeCell ref="H41:I41"/>
    <mergeCell ref="B77:C77"/>
    <mergeCell ref="D77:E77"/>
    <mergeCell ref="F77:G77"/>
    <mergeCell ref="H77:I77"/>
    <mergeCell ref="A44:E44"/>
    <mergeCell ref="F44:G44"/>
    <mergeCell ref="H44:I44"/>
    <mergeCell ref="A80:E80"/>
    <mergeCell ref="F80:G80"/>
    <mergeCell ref="H80:I80"/>
    <mergeCell ref="B36:C36"/>
    <mergeCell ref="D36:E36"/>
    <mergeCell ref="F36:G36"/>
    <mergeCell ref="H36:I36"/>
    <mergeCell ref="J36:K36"/>
    <mergeCell ref="A74:K74"/>
    <mergeCell ref="B76:C76"/>
    <mergeCell ref="D76:E76"/>
    <mergeCell ref="F76:G76"/>
    <mergeCell ref="H76:I76"/>
    <mergeCell ref="B42:C42"/>
    <mergeCell ref="D42:E42"/>
    <mergeCell ref="F42:G42"/>
    <mergeCell ref="H42:I42"/>
    <mergeCell ref="B43:C43"/>
    <mergeCell ref="D43:E43"/>
    <mergeCell ref="F43:G43"/>
    <mergeCell ref="H43:I43"/>
    <mergeCell ref="A73:K73"/>
    <mergeCell ref="B40:C40"/>
    <mergeCell ref="D40:E40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4" topLeftCell="A68" activePane="bottomLeft" state="frozen"/>
      <selection pane="bottomLeft" activeCell="I77" sqref="I77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5" t="s">
        <v>0</v>
      </c>
      <c r="B4" s="30" t="s">
        <v>2</v>
      </c>
      <c r="C4" s="31"/>
      <c r="D4" s="30" t="s">
        <v>1</v>
      </c>
      <c r="E4" s="31"/>
      <c r="F4" s="30" t="s">
        <v>43</v>
      </c>
      <c r="G4" s="31"/>
      <c r="H4" s="30" t="s">
        <v>3</v>
      </c>
      <c r="I4" s="31"/>
      <c r="K4" s="6" t="s">
        <v>340</v>
      </c>
    </row>
    <row r="5" spans="1:11" ht="24" customHeight="1" x14ac:dyDescent="0.55000000000000004">
      <c r="A5" s="4">
        <v>1</v>
      </c>
      <c r="B5" s="27" t="s">
        <v>45</v>
      </c>
      <c r="C5" s="28"/>
      <c r="D5" s="27" t="s">
        <v>4</v>
      </c>
      <c r="E5" s="28"/>
      <c r="F5" s="29">
        <v>6000</v>
      </c>
      <c r="G5" s="28"/>
      <c r="H5" s="29">
        <v>6000</v>
      </c>
      <c r="I5" s="28"/>
      <c r="K5" s="9">
        <f>+F5-H5</f>
        <v>0</v>
      </c>
    </row>
    <row r="6" spans="1:11" ht="24" customHeight="1" x14ac:dyDescent="0.55000000000000004">
      <c r="A6" s="2">
        <f>1+A5</f>
        <v>2</v>
      </c>
      <c r="B6" s="33" t="s">
        <v>5</v>
      </c>
      <c r="C6" s="34"/>
      <c r="D6" s="33" t="s">
        <v>6</v>
      </c>
      <c r="E6" s="34"/>
      <c r="F6" s="35">
        <v>10000</v>
      </c>
      <c r="G6" s="34"/>
      <c r="H6" s="35">
        <v>10000</v>
      </c>
      <c r="I6" s="34"/>
      <c r="K6" s="9">
        <f t="shared" ref="K6:K71" si="0">+F6-H6</f>
        <v>0</v>
      </c>
    </row>
    <row r="7" spans="1:11" ht="24" customHeight="1" x14ac:dyDescent="0.55000000000000004">
      <c r="A7" s="2">
        <f t="shared" ref="A7:A72" si="1">1+A6</f>
        <v>3</v>
      </c>
      <c r="B7" s="33" t="s">
        <v>46</v>
      </c>
      <c r="C7" s="34"/>
      <c r="D7" s="33" t="s">
        <v>7</v>
      </c>
      <c r="E7" s="34"/>
      <c r="F7" s="35">
        <v>144</v>
      </c>
      <c r="G7" s="34"/>
      <c r="H7" s="35">
        <v>144</v>
      </c>
      <c r="I7" s="34"/>
      <c r="K7" s="9">
        <f t="shared" si="0"/>
        <v>0</v>
      </c>
    </row>
    <row r="8" spans="1:11" ht="24" customHeight="1" x14ac:dyDescent="0.55000000000000004">
      <c r="A8" s="2">
        <f t="shared" si="1"/>
        <v>4</v>
      </c>
      <c r="B8" s="33" t="s">
        <v>45</v>
      </c>
      <c r="C8" s="34"/>
      <c r="D8" s="33" t="s">
        <v>4</v>
      </c>
      <c r="E8" s="34"/>
      <c r="F8" s="35">
        <v>15000</v>
      </c>
      <c r="G8" s="34"/>
      <c r="H8" s="35">
        <v>15000</v>
      </c>
      <c r="I8" s="34"/>
      <c r="K8" s="9">
        <f t="shared" si="0"/>
        <v>0</v>
      </c>
    </row>
    <row r="9" spans="1:11" ht="24" customHeight="1" x14ac:dyDescent="0.55000000000000004">
      <c r="A9" s="2">
        <f t="shared" si="1"/>
        <v>5</v>
      </c>
      <c r="B9" s="33" t="s">
        <v>46</v>
      </c>
      <c r="C9" s="34"/>
      <c r="D9" s="33" t="s">
        <v>8</v>
      </c>
      <c r="E9" s="34"/>
      <c r="F9" s="35">
        <v>1000</v>
      </c>
      <c r="G9" s="34"/>
      <c r="H9" s="35">
        <v>1000</v>
      </c>
      <c r="I9" s="34"/>
      <c r="K9" s="9">
        <f t="shared" si="0"/>
        <v>0</v>
      </c>
    </row>
    <row r="10" spans="1:11" ht="69.95" customHeight="1" x14ac:dyDescent="0.55000000000000004">
      <c r="A10" s="2">
        <f t="shared" si="1"/>
        <v>6</v>
      </c>
      <c r="B10" s="33" t="s">
        <v>58</v>
      </c>
      <c r="C10" s="34"/>
      <c r="D10" s="33" t="s">
        <v>7</v>
      </c>
      <c r="E10" s="34"/>
      <c r="F10" s="35">
        <v>3888</v>
      </c>
      <c r="G10" s="34"/>
      <c r="H10" s="35">
        <v>3888</v>
      </c>
      <c r="I10" s="34"/>
      <c r="K10" s="9">
        <f t="shared" si="0"/>
        <v>0</v>
      </c>
    </row>
    <row r="11" spans="1:11" ht="69.95" customHeight="1" x14ac:dyDescent="0.55000000000000004">
      <c r="A11" s="2">
        <f t="shared" si="1"/>
        <v>7</v>
      </c>
      <c r="B11" s="33" t="s">
        <v>59</v>
      </c>
      <c r="C11" s="34"/>
      <c r="D11" s="33" t="s">
        <v>9</v>
      </c>
      <c r="E11" s="34"/>
      <c r="F11" s="35">
        <v>2830</v>
      </c>
      <c r="G11" s="34"/>
      <c r="H11" s="35">
        <v>2830</v>
      </c>
      <c r="I11" s="34"/>
      <c r="K11" s="9">
        <f t="shared" si="0"/>
        <v>0</v>
      </c>
    </row>
    <row r="12" spans="1:11" ht="69.95" customHeight="1" x14ac:dyDescent="0.55000000000000004">
      <c r="A12" s="2">
        <f t="shared" si="1"/>
        <v>8</v>
      </c>
      <c r="B12" s="33" t="s">
        <v>59</v>
      </c>
      <c r="C12" s="34"/>
      <c r="D12" s="33" t="s">
        <v>11</v>
      </c>
      <c r="E12" s="34"/>
      <c r="F12" s="35">
        <v>5000</v>
      </c>
      <c r="G12" s="34"/>
      <c r="H12" s="35">
        <v>5000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48</v>
      </c>
      <c r="C13" s="34"/>
      <c r="D13" s="33" t="s">
        <v>12</v>
      </c>
      <c r="E13" s="34"/>
      <c r="F13" s="35">
        <v>4860</v>
      </c>
      <c r="G13" s="34"/>
      <c r="H13" s="35">
        <v>4860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48</v>
      </c>
      <c r="C14" s="34"/>
      <c r="D14" s="33" t="s">
        <v>13</v>
      </c>
      <c r="E14" s="34"/>
      <c r="F14" s="35">
        <v>2648.25</v>
      </c>
      <c r="G14" s="34"/>
      <c r="H14" s="35">
        <v>2648.25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48</v>
      </c>
      <c r="C15" s="34"/>
      <c r="D15" s="33" t="s">
        <v>14</v>
      </c>
      <c r="E15" s="34"/>
      <c r="F15" s="35">
        <v>67800</v>
      </c>
      <c r="G15" s="34"/>
      <c r="H15" s="35">
        <v>67800</v>
      </c>
      <c r="I15" s="34"/>
      <c r="K15" s="9">
        <f t="shared" si="0"/>
        <v>0</v>
      </c>
    </row>
    <row r="16" spans="1:11" ht="24" customHeight="1" x14ac:dyDescent="0.55000000000000004">
      <c r="A16" s="2">
        <f t="shared" si="1"/>
        <v>12</v>
      </c>
      <c r="B16" s="33" t="s">
        <v>48</v>
      </c>
      <c r="C16" s="34"/>
      <c r="D16" s="33" t="s">
        <v>9</v>
      </c>
      <c r="E16" s="34"/>
      <c r="F16" s="35">
        <v>9700</v>
      </c>
      <c r="G16" s="34"/>
      <c r="H16" s="35">
        <v>9700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49</v>
      </c>
      <c r="C17" s="34"/>
      <c r="D17" s="33" t="s">
        <v>15</v>
      </c>
      <c r="E17" s="34"/>
      <c r="F17" s="35">
        <v>6800</v>
      </c>
      <c r="G17" s="34"/>
      <c r="H17" s="35">
        <v>6800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49</v>
      </c>
      <c r="C18" s="34"/>
      <c r="D18" s="33" t="s">
        <v>16</v>
      </c>
      <c r="E18" s="34"/>
      <c r="F18" s="35">
        <v>17000</v>
      </c>
      <c r="G18" s="34"/>
      <c r="H18" s="35">
        <v>17000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50</v>
      </c>
      <c r="C19" s="34"/>
      <c r="D19" s="33" t="s">
        <v>17</v>
      </c>
      <c r="E19" s="34"/>
      <c r="F19" s="35">
        <v>3030.56</v>
      </c>
      <c r="G19" s="34"/>
      <c r="H19" s="35">
        <v>3030.56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50</v>
      </c>
      <c r="C20" s="34"/>
      <c r="D20" s="33" t="s">
        <v>17</v>
      </c>
      <c r="E20" s="34"/>
      <c r="F20" s="35">
        <v>146969.44</v>
      </c>
      <c r="G20" s="34"/>
      <c r="H20" s="35">
        <v>146969.44</v>
      </c>
      <c r="I20" s="34"/>
      <c r="K20" s="9">
        <f t="shared" si="0"/>
        <v>0</v>
      </c>
    </row>
    <row r="21" spans="1:11" ht="48" customHeight="1" x14ac:dyDescent="0.55000000000000004">
      <c r="A21" s="2">
        <f t="shared" si="1"/>
        <v>17</v>
      </c>
      <c r="B21" s="33" t="s">
        <v>51</v>
      </c>
      <c r="C21" s="34"/>
      <c r="D21" s="33" t="s">
        <v>19</v>
      </c>
      <c r="E21" s="34"/>
      <c r="F21" s="35">
        <v>160000</v>
      </c>
      <c r="G21" s="34"/>
      <c r="H21" s="35">
        <v>160000</v>
      </c>
      <c r="I21" s="34"/>
      <c r="K21" s="9">
        <f t="shared" si="0"/>
        <v>0</v>
      </c>
    </row>
    <row r="22" spans="1:11" ht="48" customHeight="1" x14ac:dyDescent="0.55000000000000004">
      <c r="A22" s="2">
        <f t="shared" si="1"/>
        <v>18</v>
      </c>
      <c r="B22" s="33" t="s">
        <v>52</v>
      </c>
      <c r="C22" s="34"/>
      <c r="D22" s="33" t="s">
        <v>19</v>
      </c>
      <c r="E22" s="34"/>
      <c r="F22" s="35">
        <v>140000</v>
      </c>
      <c r="G22" s="34"/>
      <c r="H22" s="35">
        <v>140000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60</v>
      </c>
      <c r="C23" s="34"/>
      <c r="D23" s="33" t="s">
        <v>20</v>
      </c>
      <c r="E23" s="34"/>
      <c r="F23" s="35">
        <v>1500</v>
      </c>
      <c r="G23" s="34"/>
      <c r="H23" s="35">
        <v>1500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6" t="s">
        <v>60</v>
      </c>
      <c r="C24" s="37"/>
      <c r="D24" s="33" t="s">
        <v>21</v>
      </c>
      <c r="E24" s="34"/>
      <c r="F24" s="35">
        <v>1000</v>
      </c>
      <c r="G24" s="34"/>
      <c r="H24" s="35">
        <v>1000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6" t="s">
        <v>60</v>
      </c>
      <c r="C25" s="37"/>
      <c r="D25" s="33" t="s">
        <v>21</v>
      </c>
      <c r="E25" s="34"/>
      <c r="F25" s="35">
        <v>1000</v>
      </c>
      <c r="G25" s="34"/>
      <c r="H25" s="35">
        <v>1000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46</v>
      </c>
      <c r="C26" s="34"/>
      <c r="D26" s="33" t="s">
        <v>22</v>
      </c>
      <c r="E26" s="34"/>
      <c r="F26" s="35">
        <v>4800</v>
      </c>
      <c r="G26" s="34"/>
      <c r="H26" s="35">
        <v>4800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53</v>
      </c>
      <c r="C27" s="34"/>
      <c r="D27" s="33" t="s">
        <v>23</v>
      </c>
      <c r="E27" s="34"/>
      <c r="F27" s="35">
        <v>1280</v>
      </c>
      <c r="G27" s="34"/>
      <c r="H27" s="35">
        <v>1280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50</v>
      </c>
      <c r="C28" s="34"/>
      <c r="D28" s="33" t="s">
        <v>17</v>
      </c>
      <c r="E28" s="34"/>
      <c r="F28" s="35">
        <v>1582.8</v>
      </c>
      <c r="G28" s="34"/>
      <c r="H28" s="35">
        <v>1582.8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54</v>
      </c>
      <c r="C29" s="34"/>
      <c r="D29" s="33" t="s">
        <v>24</v>
      </c>
      <c r="E29" s="34"/>
      <c r="F29" s="35">
        <v>3480</v>
      </c>
      <c r="G29" s="34"/>
      <c r="H29" s="35">
        <v>3480</v>
      </c>
      <c r="I29" s="34"/>
      <c r="K29" s="9">
        <f t="shared" si="0"/>
        <v>0</v>
      </c>
    </row>
    <row r="30" spans="1:11" ht="69.95" customHeight="1" x14ac:dyDescent="0.55000000000000004">
      <c r="A30" s="2">
        <f t="shared" si="1"/>
        <v>26</v>
      </c>
      <c r="B30" s="33" t="s">
        <v>55</v>
      </c>
      <c r="C30" s="34"/>
      <c r="D30" s="33" t="s">
        <v>25</v>
      </c>
      <c r="E30" s="34"/>
      <c r="F30" s="35">
        <v>116000</v>
      </c>
      <c r="G30" s="34"/>
      <c r="H30" s="35">
        <v>116000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50</v>
      </c>
      <c r="C31" s="34"/>
      <c r="D31" s="33" t="s">
        <v>17</v>
      </c>
      <c r="E31" s="34"/>
      <c r="F31" s="35">
        <v>2017.96</v>
      </c>
      <c r="G31" s="34"/>
      <c r="H31" s="35">
        <v>2017.96</v>
      </c>
      <c r="I31" s="34"/>
      <c r="K31" s="9">
        <f t="shared" si="0"/>
        <v>0</v>
      </c>
    </row>
    <row r="32" spans="1:11" s="13" customFormat="1" ht="24" customHeight="1" x14ac:dyDescent="0.55000000000000004">
      <c r="A32" s="5" t="s">
        <v>0</v>
      </c>
      <c r="B32" s="30" t="s">
        <v>2</v>
      </c>
      <c r="C32" s="31"/>
      <c r="D32" s="30" t="s">
        <v>1</v>
      </c>
      <c r="E32" s="31"/>
      <c r="F32" s="30" t="s">
        <v>43</v>
      </c>
      <c r="G32" s="31"/>
      <c r="H32" s="30" t="s">
        <v>3</v>
      </c>
      <c r="I32" s="31"/>
      <c r="K32" s="12" t="s">
        <v>340</v>
      </c>
    </row>
    <row r="33" spans="1:11" ht="24" customHeight="1" x14ac:dyDescent="0.55000000000000004">
      <c r="A33" s="2">
        <f>1+A31</f>
        <v>28</v>
      </c>
      <c r="B33" s="33" t="s">
        <v>46</v>
      </c>
      <c r="C33" s="34"/>
      <c r="D33" s="33" t="s">
        <v>7</v>
      </c>
      <c r="E33" s="34"/>
      <c r="F33" s="35">
        <v>3700</v>
      </c>
      <c r="G33" s="34"/>
      <c r="H33" s="35">
        <v>3700</v>
      </c>
      <c r="I33" s="34"/>
      <c r="K33" s="9">
        <f t="shared" si="0"/>
        <v>0</v>
      </c>
    </row>
    <row r="34" spans="1:11" ht="24" customHeight="1" x14ac:dyDescent="0.55000000000000004">
      <c r="A34" s="2">
        <f t="shared" si="1"/>
        <v>29</v>
      </c>
      <c r="B34" s="33" t="s">
        <v>48</v>
      </c>
      <c r="C34" s="34"/>
      <c r="D34" s="33" t="s">
        <v>12</v>
      </c>
      <c r="E34" s="34"/>
      <c r="F34" s="35">
        <v>3600</v>
      </c>
      <c r="G34" s="34"/>
      <c r="H34" s="35">
        <v>3600</v>
      </c>
      <c r="I34" s="34"/>
      <c r="K34" s="9">
        <f t="shared" si="0"/>
        <v>0</v>
      </c>
    </row>
    <row r="35" spans="1:11" ht="24" customHeight="1" x14ac:dyDescent="0.55000000000000004">
      <c r="A35" s="2">
        <f t="shared" si="1"/>
        <v>30</v>
      </c>
      <c r="B35" s="33" t="s">
        <v>50</v>
      </c>
      <c r="C35" s="34"/>
      <c r="D35" s="33" t="s">
        <v>17</v>
      </c>
      <c r="E35" s="34"/>
      <c r="F35" s="35">
        <v>41491.9</v>
      </c>
      <c r="G35" s="34"/>
      <c r="H35" s="35">
        <v>41491.9</v>
      </c>
      <c r="I35" s="34"/>
      <c r="K35" s="9">
        <f t="shared" si="0"/>
        <v>0</v>
      </c>
    </row>
    <row r="36" spans="1:11" ht="24" customHeight="1" x14ac:dyDescent="0.55000000000000004">
      <c r="A36" s="2">
        <f t="shared" si="1"/>
        <v>31</v>
      </c>
      <c r="B36" s="33" t="s">
        <v>56</v>
      </c>
      <c r="C36" s="34"/>
      <c r="D36" s="33" t="s">
        <v>26</v>
      </c>
      <c r="E36" s="34"/>
      <c r="F36" s="35">
        <v>650</v>
      </c>
      <c r="G36" s="34"/>
      <c r="H36" s="35">
        <v>650</v>
      </c>
      <c r="I36" s="34"/>
      <c r="K36" s="9">
        <f t="shared" si="0"/>
        <v>0</v>
      </c>
    </row>
    <row r="37" spans="1:11" ht="24" customHeight="1" x14ac:dyDescent="0.55000000000000004">
      <c r="A37" s="2">
        <f t="shared" si="1"/>
        <v>32</v>
      </c>
      <c r="B37" s="33" t="s">
        <v>50</v>
      </c>
      <c r="C37" s="34"/>
      <c r="D37" s="33" t="s">
        <v>17</v>
      </c>
      <c r="E37" s="34"/>
      <c r="F37" s="35">
        <v>780.9</v>
      </c>
      <c r="G37" s="34"/>
      <c r="H37" s="35">
        <v>780.9</v>
      </c>
      <c r="I37" s="34"/>
      <c r="K37" s="9">
        <f t="shared" si="0"/>
        <v>0</v>
      </c>
    </row>
    <row r="38" spans="1:11" ht="24" customHeight="1" x14ac:dyDescent="0.55000000000000004">
      <c r="A38" s="2">
        <f t="shared" si="1"/>
        <v>33</v>
      </c>
      <c r="B38" s="33" t="s">
        <v>50</v>
      </c>
      <c r="C38" s="34"/>
      <c r="D38" s="33" t="s">
        <v>17</v>
      </c>
      <c r="E38" s="34"/>
      <c r="F38" s="35">
        <v>29219.1</v>
      </c>
      <c r="G38" s="34"/>
      <c r="H38" s="35">
        <v>29219.1</v>
      </c>
      <c r="I38" s="34"/>
      <c r="K38" s="9">
        <f t="shared" si="0"/>
        <v>0</v>
      </c>
    </row>
    <row r="39" spans="1:11" ht="48" customHeight="1" x14ac:dyDescent="0.55000000000000004">
      <c r="A39" s="2">
        <f t="shared" si="1"/>
        <v>34</v>
      </c>
      <c r="B39" s="33" t="s">
        <v>61</v>
      </c>
      <c r="C39" s="34"/>
      <c r="D39" s="33" t="s">
        <v>27</v>
      </c>
      <c r="E39" s="34"/>
      <c r="F39" s="35">
        <v>19780</v>
      </c>
      <c r="G39" s="34"/>
      <c r="H39" s="35">
        <v>19780</v>
      </c>
      <c r="I39" s="34"/>
      <c r="K39" s="9">
        <f t="shared" si="0"/>
        <v>0</v>
      </c>
    </row>
    <row r="40" spans="1:11" ht="48" customHeight="1" x14ac:dyDescent="0.55000000000000004">
      <c r="A40" s="2">
        <f t="shared" si="1"/>
        <v>35</v>
      </c>
      <c r="B40" s="33" t="s">
        <v>62</v>
      </c>
      <c r="C40" s="34"/>
      <c r="D40" s="33" t="s">
        <v>28</v>
      </c>
      <c r="E40" s="34"/>
      <c r="F40" s="35">
        <v>70000</v>
      </c>
      <c r="G40" s="34"/>
      <c r="H40" s="35">
        <v>70000</v>
      </c>
      <c r="I40" s="34"/>
      <c r="K40" s="9">
        <f t="shared" si="0"/>
        <v>0</v>
      </c>
    </row>
    <row r="41" spans="1:11" ht="48" customHeight="1" x14ac:dyDescent="0.55000000000000004">
      <c r="A41" s="2">
        <f t="shared" si="1"/>
        <v>36</v>
      </c>
      <c r="B41" s="33" t="s">
        <v>61</v>
      </c>
      <c r="C41" s="34"/>
      <c r="D41" s="33" t="s">
        <v>27</v>
      </c>
      <c r="E41" s="34"/>
      <c r="F41" s="35">
        <v>110320</v>
      </c>
      <c r="G41" s="34"/>
      <c r="H41" s="35">
        <v>110320</v>
      </c>
      <c r="I41" s="34"/>
      <c r="K41" s="9">
        <f t="shared" si="0"/>
        <v>0</v>
      </c>
    </row>
    <row r="42" spans="1:11" ht="48" customHeight="1" x14ac:dyDescent="0.55000000000000004">
      <c r="A42" s="2">
        <f t="shared" si="1"/>
        <v>37</v>
      </c>
      <c r="B42" s="33" t="s">
        <v>63</v>
      </c>
      <c r="C42" s="34"/>
      <c r="D42" s="33" t="s">
        <v>28</v>
      </c>
      <c r="E42" s="34"/>
      <c r="F42" s="35">
        <v>5000</v>
      </c>
      <c r="G42" s="34"/>
      <c r="H42" s="35">
        <v>5000</v>
      </c>
      <c r="I42" s="34"/>
      <c r="K42" s="9">
        <f t="shared" si="0"/>
        <v>0</v>
      </c>
    </row>
    <row r="43" spans="1:11" ht="48" customHeight="1" x14ac:dyDescent="0.55000000000000004">
      <c r="A43" s="2">
        <f t="shared" si="1"/>
        <v>38</v>
      </c>
      <c r="B43" s="33" t="s">
        <v>64</v>
      </c>
      <c r="C43" s="34"/>
      <c r="D43" s="33" t="s">
        <v>10</v>
      </c>
      <c r="E43" s="34"/>
      <c r="F43" s="35">
        <v>5000</v>
      </c>
      <c r="G43" s="34"/>
      <c r="H43" s="35">
        <v>5000</v>
      </c>
      <c r="I43" s="34"/>
      <c r="K43" s="9">
        <f t="shared" si="0"/>
        <v>0</v>
      </c>
    </row>
    <row r="44" spans="1:11" ht="48" customHeight="1" x14ac:dyDescent="0.55000000000000004">
      <c r="A44" s="2">
        <f t="shared" si="1"/>
        <v>39</v>
      </c>
      <c r="B44" s="33" t="s">
        <v>64</v>
      </c>
      <c r="C44" s="34"/>
      <c r="D44" s="33" t="s">
        <v>29</v>
      </c>
      <c r="E44" s="34"/>
      <c r="F44" s="35">
        <v>20000</v>
      </c>
      <c r="G44" s="34"/>
      <c r="H44" s="35">
        <v>20000</v>
      </c>
      <c r="I44" s="34"/>
      <c r="K44" s="9">
        <f t="shared" si="0"/>
        <v>0</v>
      </c>
    </row>
    <row r="45" spans="1:11" ht="48" customHeight="1" x14ac:dyDescent="0.55000000000000004">
      <c r="A45" s="2">
        <f t="shared" si="1"/>
        <v>40</v>
      </c>
      <c r="B45" s="33" t="s">
        <v>64</v>
      </c>
      <c r="C45" s="34"/>
      <c r="D45" s="33" t="s">
        <v>30</v>
      </c>
      <c r="E45" s="34"/>
      <c r="F45" s="35">
        <v>30000</v>
      </c>
      <c r="G45" s="34"/>
      <c r="H45" s="35">
        <v>30000</v>
      </c>
      <c r="I45" s="34"/>
      <c r="K45" s="9">
        <f t="shared" si="0"/>
        <v>0</v>
      </c>
    </row>
    <row r="46" spans="1:11" ht="48" customHeight="1" x14ac:dyDescent="0.55000000000000004">
      <c r="A46" s="2">
        <f t="shared" si="1"/>
        <v>41</v>
      </c>
      <c r="B46" s="33" t="s">
        <v>64</v>
      </c>
      <c r="C46" s="34"/>
      <c r="D46" s="33" t="s">
        <v>8</v>
      </c>
      <c r="E46" s="34"/>
      <c r="F46" s="35">
        <v>16000</v>
      </c>
      <c r="G46" s="34"/>
      <c r="H46" s="35">
        <v>16000</v>
      </c>
      <c r="I46" s="34"/>
      <c r="K46" s="9">
        <f t="shared" si="0"/>
        <v>0</v>
      </c>
    </row>
    <row r="47" spans="1:11" ht="48" customHeight="1" x14ac:dyDescent="0.55000000000000004">
      <c r="A47" s="2">
        <f t="shared" si="1"/>
        <v>42</v>
      </c>
      <c r="B47" s="33" t="s">
        <v>64</v>
      </c>
      <c r="C47" s="34"/>
      <c r="D47" s="33" t="s">
        <v>10</v>
      </c>
      <c r="E47" s="34"/>
      <c r="F47" s="35">
        <v>9000</v>
      </c>
      <c r="G47" s="34"/>
      <c r="H47" s="35">
        <v>9000</v>
      </c>
      <c r="I47" s="34"/>
      <c r="K47" s="9">
        <f t="shared" si="0"/>
        <v>0</v>
      </c>
    </row>
    <row r="48" spans="1:11" ht="24" customHeight="1" x14ac:dyDescent="0.55000000000000004">
      <c r="A48" s="2">
        <f t="shared" si="1"/>
        <v>43</v>
      </c>
      <c r="B48" s="33" t="s">
        <v>18</v>
      </c>
      <c r="C48" s="34"/>
      <c r="D48" s="33" t="s">
        <v>17</v>
      </c>
      <c r="E48" s="34"/>
      <c r="F48" s="35">
        <v>277.2</v>
      </c>
      <c r="G48" s="34"/>
      <c r="H48" s="35">
        <v>277.2</v>
      </c>
      <c r="I48" s="34"/>
      <c r="K48" s="9">
        <f t="shared" si="0"/>
        <v>0</v>
      </c>
    </row>
    <row r="49" spans="1:11" ht="24" customHeight="1" x14ac:dyDescent="0.55000000000000004">
      <c r="A49" s="2">
        <f t="shared" si="1"/>
        <v>44</v>
      </c>
      <c r="B49" s="33" t="s">
        <v>65</v>
      </c>
      <c r="C49" s="34"/>
      <c r="D49" s="33" t="s">
        <v>31</v>
      </c>
      <c r="E49" s="34"/>
      <c r="F49" s="35">
        <v>3000</v>
      </c>
      <c r="G49" s="34"/>
      <c r="H49" s="35">
        <v>3000</v>
      </c>
      <c r="I49" s="34"/>
      <c r="K49" s="9">
        <f t="shared" si="0"/>
        <v>0</v>
      </c>
    </row>
    <row r="50" spans="1:11" ht="24" customHeight="1" x14ac:dyDescent="0.55000000000000004">
      <c r="A50" s="2">
        <f t="shared" si="1"/>
        <v>45</v>
      </c>
      <c r="B50" s="33" t="s">
        <v>50</v>
      </c>
      <c r="C50" s="34"/>
      <c r="D50" s="33" t="s">
        <v>17</v>
      </c>
      <c r="E50" s="34"/>
      <c r="F50" s="35">
        <v>968.22</v>
      </c>
      <c r="G50" s="34"/>
      <c r="H50" s="35">
        <v>968.22</v>
      </c>
      <c r="I50" s="34"/>
      <c r="K50" s="9">
        <f t="shared" si="0"/>
        <v>0</v>
      </c>
    </row>
    <row r="51" spans="1:11" ht="48" customHeight="1" x14ac:dyDescent="0.55000000000000004">
      <c r="A51" s="2">
        <f t="shared" si="1"/>
        <v>46</v>
      </c>
      <c r="B51" s="33" t="s">
        <v>66</v>
      </c>
      <c r="C51" s="34"/>
      <c r="D51" s="33" t="s">
        <v>32</v>
      </c>
      <c r="E51" s="34"/>
      <c r="F51" s="35">
        <v>400000</v>
      </c>
      <c r="G51" s="34"/>
      <c r="H51" s="35">
        <v>400000</v>
      </c>
      <c r="I51" s="34"/>
      <c r="K51" s="9">
        <f t="shared" si="0"/>
        <v>0</v>
      </c>
    </row>
    <row r="52" spans="1:11" ht="24" customHeight="1" x14ac:dyDescent="0.55000000000000004">
      <c r="A52" s="2">
        <f t="shared" si="1"/>
        <v>47</v>
      </c>
      <c r="B52" s="33" t="s">
        <v>50</v>
      </c>
      <c r="C52" s="34"/>
      <c r="D52" s="33" t="s">
        <v>17</v>
      </c>
      <c r="E52" s="34"/>
      <c r="F52" s="35">
        <v>224.96</v>
      </c>
      <c r="G52" s="34"/>
      <c r="H52" s="35">
        <v>224.96</v>
      </c>
      <c r="I52" s="34"/>
      <c r="K52" s="9">
        <f t="shared" si="0"/>
        <v>0</v>
      </c>
    </row>
    <row r="53" spans="1:11" ht="24" customHeight="1" x14ac:dyDescent="0.55000000000000004">
      <c r="A53" s="2">
        <f t="shared" si="1"/>
        <v>48</v>
      </c>
      <c r="B53" s="33" t="s">
        <v>50</v>
      </c>
      <c r="C53" s="34"/>
      <c r="D53" s="33" t="s">
        <v>17</v>
      </c>
      <c r="E53" s="34"/>
      <c r="F53" s="35">
        <v>83.16</v>
      </c>
      <c r="G53" s="34"/>
      <c r="H53" s="35">
        <v>83.16</v>
      </c>
      <c r="I53" s="34"/>
      <c r="K53" s="9">
        <f t="shared" si="0"/>
        <v>0</v>
      </c>
    </row>
    <row r="54" spans="1:11" ht="24" customHeight="1" x14ac:dyDescent="0.55000000000000004">
      <c r="A54" s="2">
        <f t="shared" si="1"/>
        <v>49</v>
      </c>
      <c r="B54" s="33" t="s">
        <v>50</v>
      </c>
      <c r="C54" s="34"/>
      <c r="D54" s="33" t="s">
        <v>17</v>
      </c>
      <c r="E54" s="34"/>
      <c r="F54" s="35">
        <v>5000</v>
      </c>
      <c r="G54" s="34"/>
      <c r="H54" s="35">
        <v>5000</v>
      </c>
      <c r="I54" s="34"/>
      <c r="K54" s="9">
        <f t="shared" si="0"/>
        <v>0</v>
      </c>
    </row>
    <row r="55" spans="1:11" ht="24" customHeight="1" x14ac:dyDescent="0.55000000000000004">
      <c r="A55" s="2">
        <f t="shared" si="1"/>
        <v>50</v>
      </c>
      <c r="B55" s="33" t="s">
        <v>67</v>
      </c>
      <c r="C55" s="34"/>
      <c r="D55" s="33" t="s">
        <v>24</v>
      </c>
      <c r="E55" s="34"/>
      <c r="F55" s="35">
        <v>590</v>
      </c>
      <c r="G55" s="34"/>
      <c r="H55" s="35">
        <v>590</v>
      </c>
      <c r="I55" s="34"/>
      <c r="K55" s="9">
        <f t="shared" si="0"/>
        <v>0</v>
      </c>
    </row>
    <row r="56" spans="1:11" ht="24" customHeight="1" x14ac:dyDescent="0.55000000000000004">
      <c r="A56" s="2">
        <f t="shared" si="1"/>
        <v>51</v>
      </c>
      <c r="B56" s="33" t="s">
        <v>68</v>
      </c>
      <c r="C56" s="34"/>
      <c r="D56" s="33" t="s">
        <v>14</v>
      </c>
      <c r="E56" s="34"/>
      <c r="F56" s="35">
        <v>95030</v>
      </c>
      <c r="G56" s="34"/>
      <c r="H56" s="35">
        <v>95030</v>
      </c>
      <c r="I56" s="34"/>
      <c r="K56" s="9">
        <f t="shared" si="0"/>
        <v>0</v>
      </c>
    </row>
    <row r="57" spans="1:11" ht="24" customHeight="1" x14ac:dyDescent="0.55000000000000004">
      <c r="A57" s="2">
        <f t="shared" si="1"/>
        <v>52</v>
      </c>
      <c r="B57" s="33" t="s">
        <v>69</v>
      </c>
      <c r="C57" s="34"/>
      <c r="D57" s="33" t="s">
        <v>33</v>
      </c>
      <c r="E57" s="34"/>
      <c r="F57" s="35">
        <v>6568.73</v>
      </c>
      <c r="G57" s="34"/>
      <c r="H57" s="35">
        <v>6568.73</v>
      </c>
      <c r="I57" s="34"/>
      <c r="K57" s="9">
        <f t="shared" si="0"/>
        <v>0</v>
      </c>
    </row>
    <row r="58" spans="1:11" ht="24" customHeight="1" x14ac:dyDescent="0.55000000000000004">
      <c r="A58" s="2">
        <f t="shared" si="1"/>
        <v>53</v>
      </c>
      <c r="B58" s="33" t="s">
        <v>69</v>
      </c>
      <c r="C58" s="34"/>
      <c r="D58" s="33" t="s">
        <v>34</v>
      </c>
      <c r="E58" s="34"/>
      <c r="F58" s="35">
        <v>37900</v>
      </c>
      <c r="G58" s="34"/>
      <c r="H58" s="35">
        <v>37900</v>
      </c>
      <c r="I58" s="34"/>
      <c r="K58" s="9">
        <f t="shared" si="0"/>
        <v>0</v>
      </c>
    </row>
    <row r="59" spans="1:11" ht="24" customHeight="1" x14ac:dyDescent="0.55000000000000004">
      <c r="A59" s="2">
        <f t="shared" si="1"/>
        <v>54</v>
      </c>
      <c r="B59" s="33" t="s">
        <v>69</v>
      </c>
      <c r="C59" s="34"/>
      <c r="D59" s="33" t="s">
        <v>35</v>
      </c>
      <c r="E59" s="34"/>
      <c r="F59" s="35">
        <v>11672</v>
      </c>
      <c r="G59" s="34"/>
      <c r="H59" s="35">
        <v>11672</v>
      </c>
      <c r="I59" s="34"/>
      <c r="K59" s="9">
        <f t="shared" si="0"/>
        <v>0</v>
      </c>
    </row>
    <row r="60" spans="1:11" ht="24" customHeight="1" x14ac:dyDescent="0.55000000000000004">
      <c r="A60" s="2">
        <f t="shared" si="1"/>
        <v>55</v>
      </c>
      <c r="B60" s="33" t="s">
        <v>69</v>
      </c>
      <c r="C60" s="34"/>
      <c r="D60" s="33" t="s">
        <v>36</v>
      </c>
      <c r="E60" s="34"/>
      <c r="F60" s="35">
        <v>109000.9</v>
      </c>
      <c r="G60" s="34"/>
      <c r="H60" s="35">
        <v>109000.9</v>
      </c>
      <c r="I60" s="34"/>
      <c r="K60" s="9">
        <f t="shared" si="0"/>
        <v>0</v>
      </c>
    </row>
    <row r="61" spans="1:11" ht="24" customHeight="1" x14ac:dyDescent="0.55000000000000004">
      <c r="A61" s="2">
        <f t="shared" si="1"/>
        <v>56</v>
      </c>
      <c r="B61" s="33" t="s">
        <v>69</v>
      </c>
      <c r="C61" s="34"/>
      <c r="D61" s="33" t="s">
        <v>36</v>
      </c>
      <c r="E61" s="34"/>
      <c r="F61" s="35">
        <v>109402.15</v>
      </c>
      <c r="G61" s="34"/>
      <c r="H61" s="35">
        <v>109402.15</v>
      </c>
      <c r="I61" s="34"/>
      <c r="K61" s="9">
        <f t="shared" si="0"/>
        <v>0</v>
      </c>
    </row>
    <row r="62" spans="1:11" ht="24" customHeight="1" x14ac:dyDescent="0.55000000000000004">
      <c r="A62" s="2">
        <f t="shared" si="1"/>
        <v>57</v>
      </c>
      <c r="B62" s="33" t="s">
        <v>50</v>
      </c>
      <c r="C62" s="34"/>
      <c r="D62" s="33" t="s">
        <v>17</v>
      </c>
      <c r="E62" s="34"/>
      <c r="F62" s="35">
        <v>21701.09</v>
      </c>
      <c r="G62" s="34"/>
      <c r="H62" s="35">
        <v>21701.09</v>
      </c>
      <c r="I62" s="34"/>
      <c r="K62" s="9">
        <f t="shared" si="0"/>
        <v>0</v>
      </c>
    </row>
    <row r="63" spans="1:11" s="13" customFormat="1" ht="24" customHeight="1" x14ac:dyDescent="0.55000000000000004">
      <c r="A63" s="5" t="s">
        <v>0</v>
      </c>
      <c r="B63" s="30" t="s">
        <v>2</v>
      </c>
      <c r="C63" s="31"/>
      <c r="D63" s="30" t="s">
        <v>1</v>
      </c>
      <c r="E63" s="31"/>
      <c r="F63" s="30" t="s">
        <v>43</v>
      </c>
      <c r="G63" s="31"/>
      <c r="H63" s="30" t="s">
        <v>3</v>
      </c>
      <c r="I63" s="31"/>
      <c r="K63" s="12" t="s">
        <v>340</v>
      </c>
    </row>
    <row r="64" spans="1:11" ht="24" customHeight="1" x14ac:dyDescent="0.55000000000000004">
      <c r="A64" s="2">
        <f>1+A62</f>
        <v>58</v>
      </c>
      <c r="B64" s="33" t="s">
        <v>50</v>
      </c>
      <c r="C64" s="34"/>
      <c r="D64" s="33" t="s">
        <v>38</v>
      </c>
      <c r="E64" s="34"/>
      <c r="F64" s="35">
        <v>17000</v>
      </c>
      <c r="G64" s="34"/>
      <c r="H64" s="35">
        <v>17000</v>
      </c>
      <c r="I64" s="34"/>
      <c r="K64" s="9">
        <f t="shared" si="0"/>
        <v>0</v>
      </c>
    </row>
    <row r="65" spans="1:11" ht="24" customHeight="1" x14ac:dyDescent="0.55000000000000004">
      <c r="A65" s="2">
        <f t="shared" si="1"/>
        <v>59</v>
      </c>
      <c r="B65" s="33" t="s">
        <v>50</v>
      </c>
      <c r="C65" s="34"/>
      <c r="D65" s="33" t="s">
        <v>17</v>
      </c>
      <c r="E65" s="34"/>
      <c r="F65" s="35">
        <v>100000</v>
      </c>
      <c r="G65" s="34"/>
      <c r="H65" s="35">
        <v>100000</v>
      </c>
      <c r="I65" s="34"/>
      <c r="K65" s="9">
        <f t="shared" si="0"/>
        <v>0</v>
      </c>
    </row>
    <row r="66" spans="1:11" ht="24" customHeight="1" x14ac:dyDescent="0.55000000000000004">
      <c r="A66" s="2">
        <f t="shared" si="1"/>
        <v>60</v>
      </c>
      <c r="B66" s="33" t="s">
        <v>50</v>
      </c>
      <c r="C66" s="34"/>
      <c r="D66" s="33" t="s">
        <v>39</v>
      </c>
      <c r="E66" s="34"/>
      <c r="F66" s="35">
        <v>1200</v>
      </c>
      <c r="G66" s="34"/>
      <c r="H66" s="35">
        <v>1200</v>
      </c>
      <c r="I66" s="34"/>
      <c r="K66" s="9">
        <f t="shared" si="0"/>
        <v>0</v>
      </c>
    </row>
    <row r="67" spans="1:11" ht="24" customHeight="1" x14ac:dyDescent="0.55000000000000004">
      <c r="A67" s="2">
        <f t="shared" si="1"/>
        <v>61</v>
      </c>
      <c r="B67" s="33" t="s">
        <v>50</v>
      </c>
      <c r="C67" s="34"/>
      <c r="D67" s="33" t="s">
        <v>17</v>
      </c>
      <c r="E67" s="34"/>
      <c r="F67" s="35">
        <v>520.6</v>
      </c>
      <c r="G67" s="34"/>
      <c r="H67" s="35">
        <v>520.6</v>
      </c>
      <c r="I67" s="34"/>
      <c r="K67" s="9">
        <f t="shared" si="0"/>
        <v>0</v>
      </c>
    </row>
    <row r="68" spans="1:11" ht="24" customHeight="1" x14ac:dyDescent="0.55000000000000004">
      <c r="A68" s="2">
        <f t="shared" si="1"/>
        <v>62</v>
      </c>
      <c r="B68" s="33" t="s">
        <v>50</v>
      </c>
      <c r="C68" s="34"/>
      <c r="D68" s="33" t="s">
        <v>17</v>
      </c>
      <c r="E68" s="34"/>
      <c r="F68" s="35">
        <v>18000</v>
      </c>
      <c r="G68" s="34"/>
      <c r="H68" s="35">
        <v>18000</v>
      </c>
      <c r="I68" s="34"/>
      <c r="K68" s="9">
        <f t="shared" si="0"/>
        <v>0</v>
      </c>
    </row>
    <row r="69" spans="1:11" ht="24" customHeight="1" x14ac:dyDescent="0.55000000000000004">
      <c r="A69" s="2">
        <f t="shared" si="1"/>
        <v>63</v>
      </c>
      <c r="B69" s="33" t="s">
        <v>56</v>
      </c>
      <c r="C69" s="34"/>
      <c r="D69" s="33" t="s">
        <v>40</v>
      </c>
      <c r="E69" s="34"/>
      <c r="F69" s="35">
        <v>77850</v>
      </c>
      <c r="G69" s="34"/>
      <c r="H69" s="35">
        <v>77850</v>
      </c>
      <c r="I69" s="34"/>
      <c r="K69" s="9">
        <f t="shared" si="0"/>
        <v>0</v>
      </c>
    </row>
    <row r="70" spans="1:11" ht="24" customHeight="1" x14ac:dyDescent="0.55000000000000004">
      <c r="A70" s="2">
        <f t="shared" si="1"/>
        <v>64</v>
      </c>
      <c r="B70" s="33" t="s">
        <v>49</v>
      </c>
      <c r="C70" s="34"/>
      <c r="D70" s="33" t="s">
        <v>14</v>
      </c>
      <c r="E70" s="34"/>
      <c r="F70" s="35">
        <v>23500</v>
      </c>
      <c r="G70" s="34"/>
      <c r="H70" s="35">
        <v>23500</v>
      </c>
      <c r="I70" s="34"/>
      <c r="K70" s="9">
        <f t="shared" si="0"/>
        <v>0</v>
      </c>
    </row>
    <row r="71" spans="1:11" ht="24" customHeight="1" x14ac:dyDescent="0.55000000000000004">
      <c r="A71" s="2">
        <f t="shared" si="1"/>
        <v>65</v>
      </c>
      <c r="B71" s="33" t="s">
        <v>50</v>
      </c>
      <c r="C71" s="34"/>
      <c r="D71" s="33" t="s">
        <v>17</v>
      </c>
      <c r="E71" s="34"/>
      <c r="F71" s="35">
        <v>52106.65</v>
      </c>
      <c r="G71" s="34"/>
      <c r="H71" s="35">
        <v>52106.65</v>
      </c>
      <c r="I71" s="34"/>
      <c r="K71" s="9">
        <f t="shared" si="0"/>
        <v>0</v>
      </c>
    </row>
    <row r="72" spans="1:11" ht="24" customHeight="1" x14ac:dyDescent="0.55000000000000004">
      <c r="A72" s="2">
        <f t="shared" si="1"/>
        <v>66</v>
      </c>
      <c r="B72" s="33" t="s">
        <v>70</v>
      </c>
      <c r="C72" s="34"/>
      <c r="D72" s="33" t="s">
        <v>41</v>
      </c>
      <c r="E72" s="34"/>
      <c r="F72" s="35">
        <v>28500</v>
      </c>
      <c r="G72" s="34"/>
      <c r="H72" s="35">
        <v>28500</v>
      </c>
      <c r="I72" s="34"/>
      <c r="K72" s="9">
        <f t="shared" ref="K72:K73" si="2">+F72-H72</f>
        <v>0</v>
      </c>
    </row>
    <row r="73" spans="1:11" ht="24" customHeight="1" x14ac:dyDescent="0.55000000000000004">
      <c r="A73" s="38" t="s">
        <v>42</v>
      </c>
      <c r="B73" s="39"/>
      <c r="C73" s="39"/>
      <c r="D73" s="39"/>
      <c r="E73" s="39"/>
      <c r="F73" s="40">
        <f>SUM(F5:G72)</f>
        <v>2219968.5699999998</v>
      </c>
      <c r="G73" s="41"/>
      <c r="H73" s="40">
        <f>SUM(H5:I72)</f>
        <v>2219968.5699999998</v>
      </c>
      <c r="I73" s="41"/>
      <c r="K73" s="14">
        <f t="shared" si="2"/>
        <v>0</v>
      </c>
    </row>
  </sheetData>
  <mergeCells count="281">
    <mergeCell ref="A73:E73"/>
    <mergeCell ref="F73:G73"/>
    <mergeCell ref="H73:I73"/>
    <mergeCell ref="A2:K2"/>
    <mergeCell ref="B72:C72"/>
    <mergeCell ref="D72:E72"/>
    <mergeCell ref="F72:G72"/>
    <mergeCell ref="H72:I72"/>
    <mergeCell ref="B71:C71"/>
    <mergeCell ref="D71:E71"/>
    <mergeCell ref="F71:G71"/>
    <mergeCell ref="H71:I71"/>
    <mergeCell ref="B70:C70"/>
    <mergeCell ref="D70:E70"/>
    <mergeCell ref="F70:G70"/>
    <mergeCell ref="H70:I70"/>
    <mergeCell ref="B69:C69"/>
    <mergeCell ref="D69:E69"/>
    <mergeCell ref="F69:G69"/>
    <mergeCell ref="H69:I69"/>
    <mergeCell ref="B68:C68"/>
    <mergeCell ref="D68:E68"/>
    <mergeCell ref="F68:G68"/>
    <mergeCell ref="H68:I68"/>
    <mergeCell ref="B67:C67"/>
    <mergeCell ref="D67:E67"/>
    <mergeCell ref="F67:G67"/>
    <mergeCell ref="H67:I67"/>
    <mergeCell ref="B66:C66"/>
    <mergeCell ref="D66:E66"/>
    <mergeCell ref="F66:G66"/>
    <mergeCell ref="H66:I66"/>
    <mergeCell ref="B65:C65"/>
    <mergeCell ref="D65:E65"/>
    <mergeCell ref="F65:G65"/>
    <mergeCell ref="H65:I65"/>
    <mergeCell ref="B64:C64"/>
    <mergeCell ref="D64:E64"/>
    <mergeCell ref="F64:G64"/>
    <mergeCell ref="H64:I64"/>
    <mergeCell ref="B62:C62"/>
    <mergeCell ref="D62:E62"/>
    <mergeCell ref="F62:G62"/>
    <mergeCell ref="H62:I62"/>
    <mergeCell ref="B61:C61"/>
    <mergeCell ref="D61:E61"/>
    <mergeCell ref="F61:G61"/>
    <mergeCell ref="H61:I61"/>
    <mergeCell ref="B63:C63"/>
    <mergeCell ref="D63:E63"/>
    <mergeCell ref="F63:G63"/>
    <mergeCell ref="H63:I63"/>
    <mergeCell ref="B60:C60"/>
    <mergeCell ref="D60:E60"/>
    <mergeCell ref="F60:G60"/>
    <mergeCell ref="H60:I60"/>
    <mergeCell ref="B59:C59"/>
    <mergeCell ref="D59:E59"/>
    <mergeCell ref="F59:G59"/>
    <mergeCell ref="H59:I59"/>
    <mergeCell ref="B58:C58"/>
    <mergeCell ref="D58:E58"/>
    <mergeCell ref="F58:G58"/>
    <mergeCell ref="H58:I58"/>
    <mergeCell ref="B57:C57"/>
    <mergeCell ref="D57:E57"/>
    <mergeCell ref="F57:G57"/>
    <mergeCell ref="H57:I57"/>
    <mergeCell ref="B56:C56"/>
    <mergeCell ref="D56:E56"/>
    <mergeCell ref="F56:G56"/>
    <mergeCell ref="H56:I56"/>
    <mergeCell ref="B55:C55"/>
    <mergeCell ref="D55:E55"/>
    <mergeCell ref="F55:G55"/>
    <mergeCell ref="H55:I55"/>
    <mergeCell ref="B54:C54"/>
    <mergeCell ref="D54:E54"/>
    <mergeCell ref="F54:G54"/>
    <mergeCell ref="H54:I54"/>
    <mergeCell ref="B53:C53"/>
    <mergeCell ref="D53:E53"/>
    <mergeCell ref="F53:G53"/>
    <mergeCell ref="H53:I53"/>
    <mergeCell ref="B52:C52"/>
    <mergeCell ref="D52:E52"/>
    <mergeCell ref="F52:G52"/>
    <mergeCell ref="H52:I52"/>
    <mergeCell ref="B51:C51"/>
    <mergeCell ref="D51:E51"/>
    <mergeCell ref="F51:G51"/>
    <mergeCell ref="H51:I51"/>
    <mergeCell ref="B50:C50"/>
    <mergeCell ref="D50:E50"/>
    <mergeCell ref="F50:G50"/>
    <mergeCell ref="H50:I50"/>
    <mergeCell ref="B49:C49"/>
    <mergeCell ref="D49:E49"/>
    <mergeCell ref="F49:G49"/>
    <mergeCell ref="H49:I49"/>
    <mergeCell ref="B48:C48"/>
    <mergeCell ref="D48:E48"/>
    <mergeCell ref="F48:G48"/>
    <mergeCell ref="H48:I48"/>
    <mergeCell ref="B47:C47"/>
    <mergeCell ref="D47:E47"/>
    <mergeCell ref="F47:G47"/>
    <mergeCell ref="H47:I47"/>
    <mergeCell ref="B46:C46"/>
    <mergeCell ref="D46:E46"/>
    <mergeCell ref="F46:G46"/>
    <mergeCell ref="H46:I46"/>
    <mergeCell ref="B45:C45"/>
    <mergeCell ref="D45:E45"/>
    <mergeCell ref="F45:G45"/>
    <mergeCell ref="H45:I45"/>
    <mergeCell ref="B44:C44"/>
    <mergeCell ref="D44:E44"/>
    <mergeCell ref="F44:G44"/>
    <mergeCell ref="H44:I44"/>
    <mergeCell ref="B43:C43"/>
    <mergeCell ref="D43:E43"/>
    <mergeCell ref="F43:G43"/>
    <mergeCell ref="H43:I43"/>
    <mergeCell ref="B42:C42"/>
    <mergeCell ref="D42:E42"/>
    <mergeCell ref="F42:G42"/>
    <mergeCell ref="H42:I42"/>
    <mergeCell ref="B41:C41"/>
    <mergeCell ref="D41:E41"/>
    <mergeCell ref="F41:G41"/>
    <mergeCell ref="H41:I41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D30:E30"/>
    <mergeCell ref="F30:G30"/>
    <mergeCell ref="H30:I30"/>
    <mergeCell ref="B32:C32"/>
    <mergeCell ref="D32:E32"/>
    <mergeCell ref="F32:G32"/>
    <mergeCell ref="H32:I32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F9:G9"/>
    <mergeCell ref="H9:I9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B5:C5"/>
    <mergeCell ref="D5:E5"/>
    <mergeCell ref="F5:G5"/>
    <mergeCell ref="H5:I5"/>
    <mergeCell ref="B4:C4"/>
    <mergeCell ref="D4:E4"/>
    <mergeCell ref="F4:G4"/>
    <mergeCell ref="H4:I4"/>
    <mergeCell ref="A1:K1"/>
  </mergeCells>
  <pageMargins left="0.59055118110236227" right="0.19685039370078741" top="0.59055118110236227" bottom="0.19685039370078741" header="0.47244094488188981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0" sqref="D10:E10"/>
    </sheetView>
  </sheetViews>
  <sheetFormatPr defaultRowHeight="24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12.625" style="1" customWidth="1"/>
    <col min="11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"/>
    </row>
    <row r="2" spans="1:11" ht="24" customHeight="1" x14ac:dyDescent="0.55000000000000004">
      <c r="A2" s="42" t="s">
        <v>92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J4" s="6" t="s">
        <v>340</v>
      </c>
    </row>
    <row r="5" spans="1:11" ht="24" customHeight="1" x14ac:dyDescent="0.55000000000000004">
      <c r="A5" s="2">
        <v>1</v>
      </c>
      <c r="B5" s="36" t="s">
        <v>56</v>
      </c>
      <c r="C5" s="37"/>
      <c r="D5" s="33" t="s">
        <v>26</v>
      </c>
      <c r="E5" s="34"/>
      <c r="F5" s="35">
        <v>639</v>
      </c>
      <c r="G5" s="34"/>
      <c r="H5" s="35">
        <v>639</v>
      </c>
      <c r="I5" s="34"/>
      <c r="J5" s="9">
        <f t="shared" ref="J5:J56" si="0">+F5-H5</f>
        <v>0</v>
      </c>
    </row>
    <row r="6" spans="1:11" ht="24" customHeight="1" x14ac:dyDescent="0.55000000000000004">
      <c r="A6" s="2">
        <f t="shared" ref="A6:A66" si="1">1+A5</f>
        <v>2</v>
      </c>
      <c r="B6" s="36" t="s">
        <v>56</v>
      </c>
      <c r="C6" s="37"/>
      <c r="D6" s="33" t="s">
        <v>71</v>
      </c>
      <c r="E6" s="34"/>
      <c r="F6" s="35">
        <v>1920</v>
      </c>
      <c r="G6" s="34"/>
      <c r="H6" s="35">
        <v>1920</v>
      </c>
      <c r="I6" s="34"/>
      <c r="J6" s="9">
        <f t="shared" si="0"/>
        <v>0</v>
      </c>
    </row>
    <row r="7" spans="1:11" ht="24" customHeight="1" x14ac:dyDescent="0.55000000000000004">
      <c r="A7" s="2">
        <f t="shared" si="1"/>
        <v>3</v>
      </c>
      <c r="B7" s="36" t="s">
        <v>67</v>
      </c>
      <c r="C7" s="37"/>
      <c r="D7" s="33" t="s">
        <v>25</v>
      </c>
      <c r="E7" s="34"/>
      <c r="F7" s="35">
        <v>300</v>
      </c>
      <c r="G7" s="34"/>
      <c r="H7" s="35">
        <v>300</v>
      </c>
      <c r="I7" s="34"/>
      <c r="J7" s="9">
        <f t="shared" si="0"/>
        <v>0</v>
      </c>
    </row>
    <row r="8" spans="1:11" ht="24" customHeight="1" x14ac:dyDescent="0.55000000000000004">
      <c r="A8" s="2">
        <f t="shared" si="1"/>
        <v>4</v>
      </c>
      <c r="B8" s="36" t="s">
        <v>48</v>
      </c>
      <c r="C8" s="37"/>
      <c r="D8" s="33" t="s">
        <v>72</v>
      </c>
      <c r="E8" s="34"/>
      <c r="F8" s="35">
        <v>700</v>
      </c>
      <c r="G8" s="34"/>
      <c r="H8" s="35">
        <v>700</v>
      </c>
      <c r="I8" s="34"/>
      <c r="J8" s="9">
        <f t="shared" si="0"/>
        <v>0</v>
      </c>
    </row>
    <row r="9" spans="1:11" ht="24" customHeight="1" x14ac:dyDescent="0.55000000000000004">
      <c r="A9" s="2">
        <f t="shared" si="1"/>
        <v>5</v>
      </c>
      <c r="B9" s="36" t="s">
        <v>65</v>
      </c>
      <c r="C9" s="37"/>
      <c r="D9" s="33" t="s">
        <v>71</v>
      </c>
      <c r="E9" s="34"/>
      <c r="F9" s="35">
        <v>3000</v>
      </c>
      <c r="G9" s="34"/>
      <c r="H9" s="35">
        <v>3000</v>
      </c>
      <c r="I9" s="34"/>
      <c r="J9" s="9">
        <f t="shared" si="0"/>
        <v>0</v>
      </c>
    </row>
    <row r="10" spans="1:11" ht="24" customHeight="1" x14ac:dyDescent="0.55000000000000004">
      <c r="A10" s="2">
        <f t="shared" si="1"/>
        <v>6</v>
      </c>
      <c r="B10" s="36" t="s">
        <v>50</v>
      </c>
      <c r="C10" s="37"/>
      <c r="D10" s="33" t="s">
        <v>17</v>
      </c>
      <c r="E10" s="34"/>
      <c r="F10" s="35">
        <v>95000</v>
      </c>
      <c r="G10" s="34"/>
      <c r="H10" s="35">
        <v>95000</v>
      </c>
      <c r="I10" s="34"/>
      <c r="J10" s="9">
        <f t="shared" si="0"/>
        <v>0</v>
      </c>
    </row>
    <row r="11" spans="1:11" ht="48" customHeight="1" x14ac:dyDescent="0.55000000000000004">
      <c r="A11" s="2">
        <f t="shared" si="1"/>
        <v>7</v>
      </c>
      <c r="B11" s="36" t="s">
        <v>94</v>
      </c>
      <c r="C11" s="37"/>
      <c r="D11" s="33" t="s">
        <v>73</v>
      </c>
      <c r="E11" s="34"/>
      <c r="F11" s="35">
        <v>48000</v>
      </c>
      <c r="G11" s="34"/>
      <c r="H11" s="35">
        <v>48000</v>
      </c>
      <c r="I11" s="34"/>
      <c r="J11" s="9">
        <f t="shared" si="0"/>
        <v>0</v>
      </c>
    </row>
    <row r="12" spans="1:11" ht="24" customHeight="1" x14ac:dyDescent="0.55000000000000004">
      <c r="A12" s="2">
        <f t="shared" si="1"/>
        <v>8</v>
      </c>
      <c r="B12" s="36" t="s">
        <v>60</v>
      </c>
      <c r="C12" s="37"/>
      <c r="D12" s="33" t="s">
        <v>20</v>
      </c>
      <c r="E12" s="34"/>
      <c r="F12" s="35">
        <v>1500</v>
      </c>
      <c r="G12" s="34"/>
      <c r="H12" s="35">
        <v>1500</v>
      </c>
      <c r="I12" s="34"/>
      <c r="J12" s="9">
        <f t="shared" si="0"/>
        <v>0</v>
      </c>
    </row>
    <row r="13" spans="1:11" ht="24" customHeight="1" x14ac:dyDescent="0.55000000000000004">
      <c r="A13" s="2">
        <f t="shared" si="1"/>
        <v>9</v>
      </c>
      <c r="B13" s="36" t="s">
        <v>60</v>
      </c>
      <c r="C13" s="37"/>
      <c r="D13" s="33" t="s">
        <v>21</v>
      </c>
      <c r="E13" s="34"/>
      <c r="F13" s="35">
        <v>1000</v>
      </c>
      <c r="G13" s="34"/>
      <c r="H13" s="35">
        <v>1000</v>
      </c>
      <c r="I13" s="34"/>
      <c r="J13" s="9">
        <f t="shared" si="0"/>
        <v>0</v>
      </c>
    </row>
    <row r="14" spans="1:11" ht="24" customHeight="1" x14ac:dyDescent="0.55000000000000004">
      <c r="A14" s="2">
        <f t="shared" si="1"/>
        <v>10</v>
      </c>
      <c r="B14" s="36" t="s">
        <v>60</v>
      </c>
      <c r="C14" s="37"/>
      <c r="D14" s="33" t="s">
        <v>74</v>
      </c>
      <c r="E14" s="34"/>
      <c r="F14" s="35">
        <v>2000</v>
      </c>
      <c r="G14" s="34"/>
      <c r="H14" s="35">
        <v>2000</v>
      </c>
      <c r="I14" s="34"/>
      <c r="J14" s="9">
        <f t="shared" si="0"/>
        <v>0</v>
      </c>
    </row>
    <row r="15" spans="1:11" ht="24" customHeight="1" x14ac:dyDescent="0.55000000000000004">
      <c r="A15" s="2">
        <f t="shared" si="1"/>
        <v>11</v>
      </c>
      <c r="B15" s="36" t="s">
        <v>95</v>
      </c>
      <c r="C15" s="37"/>
      <c r="D15" s="33" t="s">
        <v>75</v>
      </c>
      <c r="E15" s="34"/>
      <c r="F15" s="35">
        <v>119840</v>
      </c>
      <c r="G15" s="34"/>
      <c r="H15" s="35">
        <v>119840</v>
      </c>
      <c r="I15" s="34"/>
      <c r="J15" s="9">
        <f t="shared" si="0"/>
        <v>0</v>
      </c>
    </row>
    <row r="16" spans="1:11" ht="24" customHeight="1" x14ac:dyDescent="0.55000000000000004">
      <c r="A16" s="2">
        <f t="shared" si="1"/>
        <v>12</v>
      </c>
      <c r="B16" s="36" t="s">
        <v>48</v>
      </c>
      <c r="C16" s="37"/>
      <c r="D16" s="33" t="s">
        <v>7</v>
      </c>
      <c r="E16" s="34"/>
      <c r="F16" s="35">
        <v>1190</v>
      </c>
      <c r="G16" s="34"/>
      <c r="H16" s="35">
        <v>1190</v>
      </c>
      <c r="I16" s="34"/>
      <c r="J16" s="9">
        <f t="shared" si="0"/>
        <v>0</v>
      </c>
    </row>
    <row r="17" spans="1:10" ht="24" customHeight="1" x14ac:dyDescent="0.55000000000000004">
      <c r="A17" s="2">
        <f t="shared" si="1"/>
        <v>13</v>
      </c>
      <c r="B17" s="36" t="s">
        <v>68</v>
      </c>
      <c r="C17" s="37"/>
      <c r="D17" s="33" t="s">
        <v>23</v>
      </c>
      <c r="E17" s="34"/>
      <c r="F17" s="35">
        <v>58743</v>
      </c>
      <c r="G17" s="34"/>
      <c r="H17" s="35">
        <v>58743</v>
      </c>
      <c r="I17" s="34"/>
      <c r="J17" s="9">
        <f t="shared" si="0"/>
        <v>0</v>
      </c>
    </row>
    <row r="18" spans="1:10" ht="24" customHeight="1" x14ac:dyDescent="0.55000000000000004">
      <c r="A18" s="2">
        <f t="shared" si="1"/>
        <v>14</v>
      </c>
      <c r="B18" s="36" t="s">
        <v>69</v>
      </c>
      <c r="C18" s="37"/>
      <c r="D18" s="33" t="s">
        <v>23</v>
      </c>
      <c r="E18" s="34"/>
      <c r="F18" s="35">
        <v>1262.5999999999999</v>
      </c>
      <c r="G18" s="34"/>
      <c r="H18" s="35">
        <v>1262.5999999999999</v>
      </c>
      <c r="I18" s="34"/>
      <c r="J18" s="9">
        <f t="shared" si="0"/>
        <v>0</v>
      </c>
    </row>
    <row r="19" spans="1:10" ht="24" customHeight="1" x14ac:dyDescent="0.55000000000000004">
      <c r="A19" s="2">
        <f t="shared" si="1"/>
        <v>15</v>
      </c>
      <c r="B19" s="36" t="s">
        <v>50</v>
      </c>
      <c r="C19" s="37"/>
      <c r="D19" s="33" t="s">
        <v>17</v>
      </c>
      <c r="E19" s="34"/>
      <c r="F19" s="35">
        <v>35000</v>
      </c>
      <c r="G19" s="34"/>
      <c r="H19" s="35">
        <v>35000</v>
      </c>
      <c r="I19" s="34"/>
      <c r="J19" s="9">
        <f t="shared" si="0"/>
        <v>0</v>
      </c>
    </row>
    <row r="20" spans="1:10" ht="24" customHeight="1" x14ac:dyDescent="0.55000000000000004">
      <c r="A20" s="2">
        <f t="shared" si="1"/>
        <v>16</v>
      </c>
      <c r="B20" s="36" t="s">
        <v>54</v>
      </c>
      <c r="C20" s="37"/>
      <c r="D20" s="33" t="s">
        <v>24</v>
      </c>
      <c r="E20" s="34"/>
      <c r="F20" s="35">
        <v>590</v>
      </c>
      <c r="G20" s="34"/>
      <c r="H20" s="35">
        <v>590</v>
      </c>
      <c r="I20" s="34"/>
      <c r="J20" s="9">
        <f t="shared" si="0"/>
        <v>0</v>
      </c>
    </row>
    <row r="21" spans="1:10" ht="48" customHeight="1" x14ac:dyDescent="0.55000000000000004">
      <c r="A21" s="2">
        <f t="shared" si="1"/>
        <v>17</v>
      </c>
      <c r="B21" s="36" t="s">
        <v>96</v>
      </c>
      <c r="C21" s="37"/>
      <c r="D21" s="33" t="s">
        <v>23</v>
      </c>
      <c r="E21" s="34"/>
      <c r="F21" s="35">
        <v>9600</v>
      </c>
      <c r="G21" s="34"/>
      <c r="H21" s="35">
        <v>9523</v>
      </c>
      <c r="I21" s="34"/>
      <c r="J21" s="9">
        <f t="shared" si="0"/>
        <v>77</v>
      </c>
    </row>
    <row r="22" spans="1:10" ht="48" customHeight="1" x14ac:dyDescent="0.55000000000000004">
      <c r="A22" s="2">
        <f t="shared" si="1"/>
        <v>18</v>
      </c>
      <c r="B22" s="36" t="s">
        <v>97</v>
      </c>
      <c r="C22" s="37"/>
      <c r="D22" s="33" t="s">
        <v>23</v>
      </c>
      <c r="E22" s="34"/>
      <c r="F22" s="35">
        <v>26000</v>
      </c>
      <c r="G22" s="34"/>
      <c r="H22" s="35">
        <v>25680</v>
      </c>
      <c r="I22" s="34"/>
      <c r="J22" s="9">
        <f t="shared" si="0"/>
        <v>320</v>
      </c>
    </row>
    <row r="23" spans="1:10" ht="24" customHeight="1" x14ac:dyDescent="0.55000000000000004">
      <c r="A23" s="2">
        <f t="shared" si="1"/>
        <v>19</v>
      </c>
      <c r="B23" s="36" t="s">
        <v>57</v>
      </c>
      <c r="C23" s="37"/>
      <c r="D23" s="33" t="s">
        <v>76</v>
      </c>
      <c r="E23" s="34"/>
      <c r="F23" s="35">
        <v>7500</v>
      </c>
      <c r="G23" s="34"/>
      <c r="H23" s="35">
        <v>7500</v>
      </c>
      <c r="I23" s="34"/>
      <c r="J23" s="9">
        <f t="shared" si="0"/>
        <v>0</v>
      </c>
    </row>
    <row r="24" spans="1:10" ht="24" customHeight="1" x14ac:dyDescent="0.55000000000000004">
      <c r="A24" s="2">
        <f t="shared" si="1"/>
        <v>20</v>
      </c>
      <c r="B24" s="36" t="s">
        <v>48</v>
      </c>
      <c r="C24" s="37"/>
      <c r="D24" s="33" t="s">
        <v>8</v>
      </c>
      <c r="E24" s="34"/>
      <c r="F24" s="35">
        <v>450</v>
      </c>
      <c r="G24" s="34"/>
      <c r="H24" s="35">
        <v>450</v>
      </c>
      <c r="I24" s="34"/>
      <c r="J24" s="9">
        <f t="shared" si="0"/>
        <v>0</v>
      </c>
    </row>
    <row r="25" spans="1:10" ht="24" customHeight="1" x14ac:dyDescent="0.55000000000000004">
      <c r="A25" s="2">
        <f t="shared" si="1"/>
        <v>21</v>
      </c>
      <c r="B25" s="36" t="s">
        <v>48</v>
      </c>
      <c r="C25" s="37"/>
      <c r="D25" s="33" t="s">
        <v>7</v>
      </c>
      <c r="E25" s="34"/>
      <c r="F25" s="35">
        <v>3820</v>
      </c>
      <c r="G25" s="34"/>
      <c r="H25" s="35">
        <v>3820</v>
      </c>
      <c r="I25" s="34"/>
      <c r="J25" s="9">
        <f t="shared" si="0"/>
        <v>0</v>
      </c>
    </row>
    <row r="26" spans="1:10" ht="24" customHeight="1" x14ac:dyDescent="0.55000000000000004">
      <c r="A26" s="2">
        <f t="shared" si="1"/>
        <v>22</v>
      </c>
      <c r="B26" s="36" t="s">
        <v>65</v>
      </c>
      <c r="C26" s="37"/>
      <c r="D26" s="33" t="s">
        <v>77</v>
      </c>
      <c r="E26" s="34"/>
      <c r="F26" s="35">
        <v>995</v>
      </c>
      <c r="G26" s="34"/>
      <c r="H26" s="35">
        <v>995</v>
      </c>
      <c r="I26" s="34"/>
      <c r="J26" s="9">
        <f t="shared" si="0"/>
        <v>0</v>
      </c>
    </row>
    <row r="27" spans="1:10" ht="24" customHeight="1" x14ac:dyDescent="0.55000000000000004">
      <c r="A27" s="2">
        <f t="shared" si="1"/>
        <v>23</v>
      </c>
      <c r="B27" s="36" t="s">
        <v>50</v>
      </c>
      <c r="C27" s="37"/>
      <c r="D27" s="33" t="s">
        <v>17</v>
      </c>
      <c r="E27" s="34"/>
      <c r="F27" s="35">
        <v>25000</v>
      </c>
      <c r="G27" s="34"/>
      <c r="H27" s="35">
        <v>25000</v>
      </c>
      <c r="I27" s="34"/>
      <c r="J27" s="9">
        <f t="shared" si="0"/>
        <v>0</v>
      </c>
    </row>
    <row r="28" spans="1:10" ht="24" customHeight="1" x14ac:dyDescent="0.55000000000000004">
      <c r="A28" s="2">
        <f t="shared" si="1"/>
        <v>24</v>
      </c>
      <c r="B28" s="36" t="s">
        <v>98</v>
      </c>
      <c r="C28" s="37"/>
      <c r="D28" s="33" t="s">
        <v>78</v>
      </c>
      <c r="E28" s="34"/>
      <c r="F28" s="35">
        <v>1047.5</v>
      </c>
      <c r="G28" s="34"/>
      <c r="H28" s="35">
        <v>1047.5</v>
      </c>
      <c r="I28" s="34"/>
      <c r="J28" s="9">
        <f t="shared" si="0"/>
        <v>0</v>
      </c>
    </row>
    <row r="29" spans="1:10" ht="24" customHeight="1" x14ac:dyDescent="0.55000000000000004">
      <c r="A29" s="2">
        <f t="shared" si="1"/>
        <v>25</v>
      </c>
      <c r="B29" s="36" t="s">
        <v>98</v>
      </c>
      <c r="C29" s="37"/>
      <c r="D29" s="33" t="s">
        <v>78</v>
      </c>
      <c r="E29" s="34"/>
      <c r="F29" s="35">
        <v>214.5</v>
      </c>
      <c r="G29" s="34"/>
      <c r="H29" s="35">
        <v>214.5</v>
      </c>
      <c r="I29" s="34"/>
      <c r="J29" s="9">
        <f t="shared" si="0"/>
        <v>0</v>
      </c>
    </row>
    <row r="30" spans="1:10" ht="24" customHeight="1" x14ac:dyDescent="0.55000000000000004">
      <c r="A30" s="2">
        <f t="shared" si="1"/>
        <v>26</v>
      </c>
      <c r="B30" s="36" t="s">
        <v>65</v>
      </c>
      <c r="C30" s="37"/>
      <c r="D30" s="33" t="s">
        <v>31</v>
      </c>
      <c r="E30" s="34"/>
      <c r="F30" s="35">
        <v>5000</v>
      </c>
      <c r="G30" s="34"/>
      <c r="H30" s="35">
        <v>5000</v>
      </c>
      <c r="I30" s="34"/>
      <c r="J30" s="9">
        <f t="shared" si="0"/>
        <v>0</v>
      </c>
    </row>
    <row r="31" spans="1:10" ht="24" customHeight="1" x14ac:dyDescent="0.55000000000000004">
      <c r="A31" s="2">
        <f t="shared" si="1"/>
        <v>27</v>
      </c>
      <c r="B31" s="36" t="s">
        <v>50</v>
      </c>
      <c r="C31" s="37"/>
      <c r="D31" s="33" t="s">
        <v>17</v>
      </c>
      <c r="E31" s="34"/>
      <c r="F31" s="35">
        <v>100000</v>
      </c>
      <c r="G31" s="34"/>
      <c r="H31" s="35">
        <v>100000</v>
      </c>
      <c r="I31" s="34"/>
      <c r="J31" s="9">
        <f t="shared" si="0"/>
        <v>0</v>
      </c>
    </row>
    <row r="32" spans="1:10" ht="24" customHeight="1" x14ac:dyDescent="0.55000000000000004">
      <c r="A32" s="2">
        <f t="shared" si="1"/>
        <v>28</v>
      </c>
      <c r="B32" s="36" t="s">
        <v>54</v>
      </c>
      <c r="C32" s="37"/>
      <c r="D32" s="33" t="s">
        <v>24</v>
      </c>
      <c r="E32" s="34"/>
      <c r="F32" s="35">
        <v>18320</v>
      </c>
      <c r="G32" s="34"/>
      <c r="H32" s="35">
        <v>18320</v>
      </c>
      <c r="I32" s="34"/>
      <c r="J32" s="9">
        <f t="shared" si="0"/>
        <v>0</v>
      </c>
    </row>
    <row r="33" spans="1:10" ht="48" customHeight="1" x14ac:dyDescent="0.55000000000000004">
      <c r="A33" s="2">
        <f t="shared" si="1"/>
        <v>29</v>
      </c>
      <c r="B33" s="36" t="s">
        <v>62</v>
      </c>
      <c r="C33" s="37"/>
      <c r="D33" s="33" t="s">
        <v>28</v>
      </c>
      <c r="E33" s="34"/>
      <c r="F33" s="35">
        <v>210000</v>
      </c>
      <c r="G33" s="34"/>
      <c r="H33" s="35">
        <v>210000</v>
      </c>
      <c r="I33" s="34"/>
      <c r="J33" s="9">
        <f t="shared" si="0"/>
        <v>0</v>
      </c>
    </row>
    <row r="34" spans="1:10" ht="48" customHeight="1" x14ac:dyDescent="0.55000000000000004">
      <c r="A34" s="2">
        <f t="shared" si="1"/>
        <v>30</v>
      </c>
      <c r="B34" s="36" t="s">
        <v>99</v>
      </c>
      <c r="C34" s="37"/>
      <c r="D34" s="33" t="s">
        <v>79</v>
      </c>
      <c r="E34" s="34"/>
      <c r="F34" s="35">
        <v>6000</v>
      </c>
      <c r="G34" s="34"/>
      <c r="H34" s="35">
        <v>6000</v>
      </c>
      <c r="I34" s="34"/>
      <c r="J34" s="9">
        <f t="shared" si="0"/>
        <v>0</v>
      </c>
    </row>
    <row r="35" spans="1:10" ht="69.95" customHeight="1" x14ac:dyDescent="0.55000000000000004">
      <c r="A35" s="2">
        <f t="shared" si="1"/>
        <v>31</v>
      </c>
      <c r="B35" s="36" t="s">
        <v>100</v>
      </c>
      <c r="C35" s="37"/>
      <c r="D35" s="33" t="s">
        <v>80</v>
      </c>
      <c r="E35" s="34"/>
      <c r="F35" s="35">
        <v>40000</v>
      </c>
      <c r="G35" s="34"/>
      <c r="H35" s="35">
        <v>40000</v>
      </c>
      <c r="I35" s="34"/>
      <c r="J35" s="9">
        <f t="shared" si="0"/>
        <v>0</v>
      </c>
    </row>
    <row r="36" spans="1:10" s="13" customFormat="1" ht="24" customHeight="1" x14ac:dyDescent="0.55000000000000004">
      <c r="A36" s="12" t="s">
        <v>0</v>
      </c>
      <c r="B36" s="43" t="s">
        <v>2</v>
      </c>
      <c r="C36" s="44"/>
      <c r="D36" s="43" t="s">
        <v>1</v>
      </c>
      <c r="E36" s="44"/>
      <c r="F36" s="43" t="s">
        <v>43</v>
      </c>
      <c r="G36" s="44"/>
      <c r="H36" s="43" t="s">
        <v>3</v>
      </c>
      <c r="I36" s="44"/>
      <c r="J36" s="12" t="s">
        <v>340</v>
      </c>
    </row>
    <row r="37" spans="1:10" ht="24" customHeight="1" x14ac:dyDescent="0.55000000000000004">
      <c r="A37" s="2">
        <f>1+A35</f>
        <v>32</v>
      </c>
      <c r="B37" s="36" t="s">
        <v>98</v>
      </c>
      <c r="C37" s="37"/>
      <c r="D37" s="33" t="s">
        <v>81</v>
      </c>
      <c r="E37" s="34"/>
      <c r="F37" s="35">
        <v>2194</v>
      </c>
      <c r="G37" s="34"/>
      <c r="H37" s="35">
        <v>2194</v>
      </c>
      <c r="I37" s="34"/>
      <c r="J37" s="9">
        <f t="shared" si="0"/>
        <v>0</v>
      </c>
    </row>
    <row r="38" spans="1:10" ht="48" customHeight="1" x14ac:dyDescent="0.55000000000000004">
      <c r="A38" s="2">
        <f t="shared" si="1"/>
        <v>33</v>
      </c>
      <c r="B38" s="36" t="s">
        <v>101</v>
      </c>
      <c r="C38" s="37"/>
      <c r="D38" s="33" t="s">
        <v>35</v>
      </c>
      <c r="E38" s="34"/>
      <c r="F38" s="35">
        <v>78000</v>
      </c>
      <c r="G38" s="34"/>
      <c r="H38" s="35">
        <v>78000</v>
      </c>
      <c r="I38" s="34"/>
      <c r="J38" s="9">
        <f t="shared" si="0"/>
        <v>0</v>
      </c>
    </row>
    <row r="39" spans="1:10" ht="24" customHeight="1" x14ac:dyDescent="0.55000000000000004">
      <c r="A39" s="2">
        <f t="shared" si="1"/>
        <v>34</v>
      </c>
      <c r="B39" s="36" t="s">
        <v>50</v>
      </c>
      <c r="C39" s="37"/>
      <c r="D39" s="33" t="s">
        <v>17</v>
      </c>
      <c r="E39" s="34"/>
      <c r="F39" s="35">
        <v>59000</v>
      </c>
      <c r="G39" s="34"/>
      <c r="H39" s="35">
        <v>59000</v>
      </c>
      <c r="I39" s="34"/>
      <c r="J39" s="9">
        <f t="shared" si="0"/>
        <v>0</v>
      </c>
    </row>
    <row r="40" spans="1:10" ht="24" customHeight="1" x14ac:dyDescent="0.55000000000000004">
      <c r="A40" s="2">
        <f t="shared" si="1"/>
        <v>35</v>
      </c>
      <c r="B40" s="36" t="s">
        <v>50</v>
      </c>
      <c r="C40" s="37"/>
      <c r="D40" s="33" t="s">
        <v>17</v>
      </c>
      <c r="E40" s="34"/>
      <c r="F40" s="35">
        <v>39000</v>
      </c>
      <c r="G40" s="34"/>
      <c r="H40" s="35">
        <v>39000</v>
      </c>
      <c r="I40" s="34"/>
      <c r="J40" s="9">
        <f t="shared" si="0"/>
        <v>0</v>
      </c>
    </row>
    <row r="41" spans="1:10" ht="24" customHeight="1" x14ac:dyDescent="0.55000000000000004">
      <c r="A41" s="2">
        <f t="shared" si="1"/>
        <v>36</v>
      </c>
      <c r="B41" s="36" t="s">
        <v>49</v>
      </c>
      <c r="C41" s="37"/>
      <c r="D41" s="33" t="s">
        <v>14</v>
      </c>
      <c r="E41" s="34"/>
      <c r="F41" s="35">
        <v>546</v>
      </c>
      <c r="G41" s="34"/>
      <c r="H41" s="35">
        <v>546</v>
      </c>
      <c r="I41" s="34"/>
      <c r="J41" s="9">
        <f t="shared" si="0"/>
        <v>0</v>
      </c>
    </row>
    <row r="42" spans="1:10" ht="24" customHeight="1" x14ac:dyDescent="0.55000000000000004">
      <c r="A42" s="2">
        <f t="shared" si="1"/>
        <v>37</v>
      </c>
      <c r="B42" s="36" t="s">
        <v>50</v>
      </c>
      <c r="C42" s="37"/>
      <c r="D42" s="33" t="s">
        <v>17</v>
      </c>
      <c r="E42" s="34"/>
      <c r="F42" s="35">
        <v>6000</v>
      </c>
      <c r="G42" s="34"/>
      <c r="H42" s="35">
        <v>6000</v>
      </c>
      <c r="I42" s="34"/>
      <c r="J42" s="9">
        <f t="shared" si="0"/>
        <v>0</v>
      </c>
    </row>
    <row r="43" spans="1:10" ht="24" customHeight="1" x14ac:dyDescent="0.55000000000000004">
      <c r="A43" s="2">
        <f t="shared" si="1"/>
        <v>38</v>
      </c>
      <c r="B43" s="36" t="s">
        <v>54</v>
      </c>
      <c r="C43" s="37"/>
      <c r="D43" s="33" t="s">
        <v>24</v>
      </c>
      <c r="E43" s="34"/>
      <c r="F43" s="35">
        <v>250</v>
      </c>
      <c r="G43" s="34"/>
      <c r="H43" s="35">
        <v>250</v>
      </c>
      <c r="I43" s="34"/>
      <c r="J43" s="9">
        <f t="shared" si="0"/>
        <v>0</v>
      </c>
    </row>
    <row r="44" spans="1:10" ht="24" customHeight="1" x14ac:dyDescent="0.55000000000000004">
      <c r="A44" s="2">
        <f t="shared" si="1"/>
        <v>39</v>
      </c>
      <c r="B44" s="36" t="s">
        <v>56</v>
      </c>
      <c r="C44" s="37"/>
      <c r="D44" s="33" t="s">
        <v>82</v>
      </c>
      <c r="E44" s="34"/>
      <c r="F44" s="35">
        <v>800</v>
      </c>
      <c r="G44" s="34"/>
      <c r="H44" s="35">
        <v>800</v>
      </c>
      <c r="I44" s="34"/>
      <c r="J44" s="9">
        <f t="shared" si="0"/>
        <v>0</v>
      </c>
    </row>
    <row r="45" spans="1:10" ht="24" customHeight="1" x14ac:dyDescent="0.55000000000000004">
      <c r="A45" s="2">
        <f t="shared" si="1"/>
        <v>40</v>
      </c>
      <c r="B45" s="36" t="s">
        <v>56</v>
      </c>
      <c r="C45" s="37"/>
      <c r="D45" s="33" t="s">
        <v>83</v>
      </c>
      <c r="E45" s="34"/>
      <c r="F45" s="35">
        <v>19613.099999999999</v>
      </c>
      <c r="G45" s="34"/>
      <c r="H45" s="35">
        <v>19613.099999999999</v>
      </c>
      <c r="I45" s="34"/>
      <c r="J45" s="9">
        <f t="shared" si="0"/>
        <v>0</v>
      </c>
    </row>
    <row r="46" spans="1:10" ht="24" customHeight="1" x14ac:dyDescent="0.55000000000000004">
      <c r="A46" s="2">
        <f t="shared" si="1"/>
        <v>41</v>
      </c>
      <c r="B46" s="36" t="s">
        <v>56</v>
      </c>
      <c r="C46" s="37"/>
      <c r="D46" s="33" t="s">
        <v>84</v>
      </c>
      <c r="E46" s="34"/>
      <c r="F46" s="35">
        <v>440</v>
      </c>
      <c r="G46" s="34"/>
      <c r="H46" s="35">
        <v>440</v>
      </c>
      <c r="I46" s="34"/>
      <c r="J46" s="9">
        <f t="shared" si="0"/>
        <v>0</v>
      </c>
    </row>
    <row r="47" spans="1:10" ht="24" customHeight="1" x14ac:dyDescent="0.55000000000000004">
      <c r="A47" s="2">
        <f t="shared" si="1"/>
        <v>42</v>
      </c>
      <c r="B47" s="36" t="s">
        <v>69</v>
      </c>
      <c r="C47" s="37"/>
      <c r="D47" s="33" t="s">
        <v>33</v>
      </c>
      <c r="E47" s="34"/>
      <c r="F47" s="35">
        <v>428</v>
      </c>
      <c r="G47" s="34"/>
      <c r="H47" s="35">
        <v>428</v>
      </c>
      <c r="I47" s="34"/>
      <c r="J47" s="9">
        <f t="shared" si="0"/>
        <v>0</v>
      </c>
    </row>
    <row r="48" spans="1:10" ht="24" customHeight="1" x14ac:dyDescent="0.55000000000000004">
      <c r="A48" s="2">
        <f t="shared" si="1"/>
        <v>43</v>
      </c>
      <c r="B48" s="36" t="s">
        <v>69</v>
      </c>
      <c r="C48" s="37"/>
      <c r="D48" s="33" t="s">
        <v>85</v>
      </c>
      <c r="E48" s="34"/>
      <c r="F48" s="35">
        <v>8500</v>
      </c>
      <c r="G48" s="34"/>
      <c r="H48" s="35">
        <v>8500</v>
      </c>
      <c r="I48" s="34"/>
      <c r="J48" s="9">
        <f t="shared" si="0"/>
        <v>0</v>
      </c>
    </row>
    <row r="49" spans="1:10" ht="24" customHeight="1" x14ac:dyDescent="0.55000000000000004">
      <c r="A49" s="2">
        <f t="shared" si="1"/>
        <v>44</v>
      </c>
      <c r="B49" s="36" t="s">
        <v>69</v>
      </c>
      <c r="C49" s="37"/>
      <c r="D49" s="33" t="s">
        <v>33</v>
      </c>
      <c r="E49" s="34"/>
      <c r="F49" s="35">
        <v>2621.5</v>
      </c>
      <c r="G49" s="34"/>
      <c r="H49" s="35">
        <v>2621.5</v>
      </c>
      <c r="I49" s="34"/>
      <c r="J49" s="9">
        <f t="shared" si="0"/>
        <v>0</v>
      </c>
    </row>
    <row r="50" spans="1:10" ht="24" customHeight="1" x14ac:dyDescent="0.55000000000000004">
      <c r="A50" s="2">
        <f t="shared" si="1"/>
        <v>45</v>
      </c>
      <c r="B50" s="36" t="s">
        <v>69</v>
      </c>
      <c r="C50" s="37"/>
      <c r="D50" s="33" t="s">
        <v>86</v>
      </c>
      <c r="E50" s="34"/>
      <c r="F50" s="35">
        <v>90000</v>
      </c>
      <c r="G50" s="34"/>
      <c r="H50" s="35">
        <v>90000</v>
      </c>
      <c r="I50" s="34"/>
      <c r="J50" s="9">
        <f t="shared" si="0"/>
        <v>0</v>
      </c>
    </row>
    <row r="51" spans="1:10" ht="24" customHeight="1" x14ac:dyDescent="0.55000000000000004">
      <c r="A51" s="2">
        <f t="shared" si="1"/>
        <v>46</v>
      </c>
      <c r="B51" s="36" t="s">
        <v>69</v>
      </c>
      <c r="C51" s="37"/>
      <c r="D51" s="33" t="s">
        <v>33</v>
      </c>
      <c r="E51" s="34"/>
      <c r="F51" s="35">
        <v>1904.6</v>
      </c>
      <c r="G51" s="34"/>
      <c r="H51" s="35">
        <v>1904.6</v>
      </c>
      <c r="I51" s="34"/>
      <c r="J51" s="9">
        <f t="shared" si="0"/>
        <v>0</v>
      </c>
    </row>
    <row r="52" spans="1:10" ht="24" customHeight="1" x14ac:dyDescent="0.55000000000000004">
      <c r="A52" s="2">
        <f t="shared" si="1"/>
        <v>47</v>
      </c>
      <c r="B52" s="36" t="s">
        <v>65</v>
      </c>
      <c r="C52" s="37"/>
      <c r="D52" s="33" t="s">
        <v>31</v>
      </c>
      <c r="E52" s="34"/>
      <c r="F52" s="35">
        <v>5450</v>
      </c>
      <c r="G52" s="34"/>
      <c r="H52" s="35">
        <v>5450</v>
      </c>
      <c r="I52" s="34"/>
      <c r="J52" s="9">
        <f t="shared" si="0"/>
        <v>0</v>
      </c>
    </row>
    <row r="53" spans="1:10" ht="24" customHeight="1" x14ac:dyDescent="0.55000000000000004">
      <c r="A53" s="2">
        <f t="shared" si="1"/>
        <v>48</v>
      </c>
      <c r="B53" s="36" t="s">
        <v>65</v>
      </c>
      <c r="C53" s="37"/>
      <c r="D53" s="33" t="s">
        <v>87</v>
      </c>
      <c r="E53" s="34"/>
      <c r="F53" s="35">
        <v>20000</v>
      </c>
      <c r="G53" s="34"/>
      <c r="H53" s="35">
        <v>20000</v>
      </c>
      <c r="I53" s="34"/>
      <c r="J53" s="9">
        <f t="shared" si="0"/>
        <v>0</v>
      </c>
    </row>
    <row r="54" spans="1:10" ht="48" customHeight="1" x14ac:dyDescent="0.55000000000000004">
      <c r="A54" s="2">
        <f t="shared" si="1"/>
        <v>49</v>
      </c>
      <c r="B54" s="36" t="s">
        <v>102</v>
      </c>
      <c r="C54" s="37"/>
      <c r="D54" s="33" t="s">
        <v>88</v>
      </c>
      <c r="E54" s="34"/>
      <c r="F54" s="35">
        <v>5500</v>
      </c>
      <c r="G54" s="34"/>
      <c r="H54" s="35">
        <v>5500</v>
      </c>
      <c r="I54" s="34"/>
      <c r="J54" s="9">
        <f t="shared" si="0"/>
        <v>0</v>
      </c>
    </row>
    <row r="55" spans="1:10" ht="24" customHeight="1" x14ac:dyDescent="0.55000000000000004">
      <c r="A55" s="2">
        <f t="shared" si="1"/>
        <v>50</v>
      </c>
      <c r="B55" s="36" t="s">
        <v>103</v>
      </c>
      <c r="C55" s="37"/>
      <c r="D55" s="33" t="s">
        <v>89</v>
      </c>
      <c r="E55" s="34"/>
      <c r="F55" s="35">
        <v>1600</v>
      </c>
      <c r="G55" s="34"/>
      <c r="H55" s="35">
        <v>1600</v>
      </c>
      <c r="I55" s="34"/>
      <c r="J55" s="9">
        <f t="shared" si="0"/>
        <v>0</v>
      </c>
    </row>
    <row r="56" spans="1:10" ht="24" customHeight="1" x14ac:dyDescent="0.55000000000000004">
      <c r="A56" s="2">
        <f t="shared" si="1"/>
        <v>51</v>
      </c>
      <c r="B56" s="36" t="s">
        <v>103</v>
      </c>
      <c r="C56" s="37"/>
      <c r="D56" s="33" t="s">
        <v>85</v>
      </c>
      <c r="E56" s="34"/>
      <c r="F56" s="35">
        <v>8470</v>
      </c>
      <c r="G56" s="34"/>
      <c r="H56" s="35">
        <v>8470</v>
      </c>
      <c r="I56" s="34"/>
      <c r="J56" s="9">
        <f t="shared" si="0"/>
        <v>0</v>
      </c>
    </row>
    <row r="57" spans="1:10" ht="24" customHeight="1" x14ac:dyDescent="0.55000000000000004">
      <c r="A57" s="2">
        <f t="shared" si="1"/>
        <v>52</v>
      </c>
      <c r="B57" s="36" t="s">
        <v>56</v>
      </c>
      <c r="C57" s="37"/>
      <c r="D57" s="33" t="s">
        <v>31</v>
      </c>
      <c r="E57" s="34"/>
      <c r="F57" s="35">
        <v>5700</v>
      </c>
      <c r="G57" s="34"/>
      <c r="H57" s="35">
        <v>5700</v>
      </c>
      <c r="I57" s="34"/>
      <c r="J57" s="9">
        <f t="shared" ref="J57:J67" si="2">+F57-H57</f>
        <v>0</v>
      </c>
    </row>
    <row r="58" spans="1:10" ht="24" customHeight="1" x14ac:dyDescent="0.55000000000000004">
      <c r="A58" s="2">
        <f t="shared" si="1"/>
        <v>53</v>
      </c>
      <c r="B58" s="36" t="s">
        <v>67</v>
      </c>
      <c r="C58" s="37"/>
      <c r="D58" s="33" t="s">
        <v>24</v>
      </c>
      <c r="E58" s="34"/>
      <c r="F58" s="35">
        <v>200</v>
      </c>
      <c r="G58" s="34"/>
      <c r="H58" s="35">
        <v>200</v>
      </c>
      <c r="I58" s="34"/>
      <c r="J58" s="9">
        <f t="shared" si="2"/>
        <v>0</v>
      </c>
    </row>
    <row r="59" spans="1:10" ht="24" customHeight="1" x14ac:dyDescent="0.55000000000000004">
      <c r="A59" s="2">
        <f t="shared" si="1"/>
        <v>54</v>
      </c>
      <c r="B59" s="36" t="s">
        <v>56</v>
      </c>
      <c r="C59" s="37"/>
      <c r="D59" s="33" t="s">
        <v>71</v>
      </c>
      <c r="E59" s="34"/>
      <c r="F59" s="35">
        <v>4780</v>
      </c>
      <c r="G59" s="34"/>
      <c r="H59" s="35">
        <v>4780</v>
      </c>
      <c r="I59" s="34"/>
      <c r="J59" s="9">
        <f t="shared" si="2"/>
        <v>0</v>
      </c>
    </row>
    <row r="60" spans="1:10" ht="24" customHeight="1" x14ac:dyDescent="0.55000000000000004">
      <c r="A60" s="2">
        <f t="shared" si="1"/>
        <v>55</v>
      </c>
      <c r="B60" s="36" t="s">
        <v>56</v>
      </c>
      <c r="C60" s="37"/>
      <c r="D60" s="33" t="s">
        <v>71</v>
      </c>
      <c r="E60" s="34"/>
      <c r="F60" s="35">
        <v>8660</v>
      </c>
      <c r="G60" s="34"/>
      <c r="H60" s="35">
        <v>8660</v>
      </c>
      <c r="I60" s="34"/>
      <c r="J60" s="9">
        <f t="shared" si="2"/>
        <v>0</v>
      </c>
    </row>
    <row r="61" spans="1:10" ht="24" customHeight="1" x14ac:dyDescent="0.55000000000000004">
      <c r="A61" s="2">
        <f t="shared" si="1"/>
        <v>56</v>
      </c>
      <c r="B61" s="36" t="s">
        <v>49</v>
      </c>
      <c r="C61" s="37"/>
      <c r="D61" s="33" t="s">
        <v>35</v>
      </c>
      <c r="E61" s="34"/>
      <c r="F61" s="35">
        <v>6300</v>
      </c>
      <c r="G61" s="34"/>
      <c r="H61" s="35">
        <v>6300</v>
      </c>
      <c r="I61" s="34"/>
      <c r="J61" s="9">
        <f t="shared" si="2"/>
        <v>0</v>
      </c>
    </row>
    <row r="62" spans="1:10" ht="24" customHeight="1" x14ac:dyDescent="0.55000000000000004">
      <c r="A62" s="2">
        <f t="shared" si="1"/>
        <v>57</v>
      </c>
      <c r="B62" s="36" t="s">
        <v>69</v>
      </c>
      <c r="C62" s="37"/>
      <c r="D62" s="33" t="s">
        <v>33</v>
      </c>
      <c r="E62" s="34"/>
      <c r="F62" s="35">
        <v>774.68</v>
      </c>
      <c r="G62" s="34"/>
      <c r="H62" s="35">
        <v>774.68</v>
      </c>
      <c r="I62" s="34"/>
      <c r="J62" s="9">
        <f t="shared" si="2"/>
        <v>0</v>
      </c>
    </row>
    <row r="63" spans="1:10" ht="24" customHeight="1" x14ac:dyDescent="0.55000000000000004">
      <c r="A63" s="2">
        <f t="shared" si="1"/>
        <v>58</v>
      </c>
      <c r="B63" s="36" t="s">
        <v>65</v>
      </c>
      <c r="C63" s="37"/>
      <c r="D63" s="33" t="s">
        <v>17</v>
      </c>
      <c r="E63" s="34"/>
      <c r="F63" s="35">
        <v>350</v>
      </c>
      <c r="G63" s="34"/>
      <c r="H63" s="35">
        <v>350</v>
      </c>
      <c r="I63" s="34"/>
      <c r="J63" s="9">
        <f t="shared" si="2"/>
        <v>0</v>
      </c>
    </row>
    <row r="64" spans="1:10" ht="24" customHeight="1" x14ac:dyDescent="0.55000000000000004">
      <c r="A64" s="2">
        <f t="shared" si="1"/>
        <v>59</v>
      </c>
      <c r="B64" s="36" t="s">
        <v>50</v>
      </c>
      <c r="C64" s="37"/>
      <c r="D64" s="33" t="s">
        <v>17</v>
      </c>
      <c r="E64" s="34"/>
      <c r="F64" s="35">
        <v>95794.45</v>
      </c>
      <c r="G64" s="34"/>
      <c r="H64" s="35">
        <v>95794.45</v>
      </c>
      <c r="I64" s="34"/>
      <c r="J64" s="9">
        <f t="shared" si="2"/>
        <v>0</v>
      </c>
    </row>
    <row r="65" spans="1:10" ht="24" customHeight="1" x14ac:dyDescent="0.55000000000000004">
      <c r="A65" s="2">
        <f t="shared" si="1"/>
        <v>60</v>
      </c>
      <c r="B65" s="36" t="s">
        <v>104</v>
      </c>
      <c r="C65" s="37"/>
      <c r="D65" s="33" t="s">
        <v>35</v>
      </c>
      <c r="E65" s="34"/>
      <c r="F65" s="35">
        <v>29900</v>
      </c>
      <c r="G65" s="34"/>
      <c r="H65" s="35">
        <v>29900</v>
      </c>
      <c r="I65" s="34"/>
      <c r="J65" s="9">
        <f t="shared" si="2"/>
        <v>0</v>
      </c>
    </row>
    <row r="66" spans="1:10" ht="24" customHeight="1" x14ac:dyDescent="0.55000000000000004">
      <c r="A66" s="2">
        <f t="shared" si="1"/>
        <v>61</v>
      </c>
      <c r="B66" s="36" t="s">
        <v>105</v>
      </c>
      <c r="C66" s="37"/>
      <c r="D66" s="33" t="s">
        <v>91</v>
      </c>
      <c r="E66" s="34"/>
      <c r="F66" s="35">
        <v>38400</v>
      </c>
      <c r="G66" s="34"/>
      <c r="H66" s="35">
        <v>38400</v>
      </c>
      <c r="I66" s="34"/>
      <c r="J66" s="9">
        <f t="shared" si="2"/>
        <v>0</v>
      </c>
    </row>
    <row r="67" spans="1:10" ht="24" customHeight="1" x14ac:dyDescent="0.55000000000000004">
      <c r="A67" s="38" t="s">
        <v>42</v>
      </c>
      <c r="B67" s="39"/>
      <c r="C67" s="39"/>
      <c r="D67" s="39"/>
      <c r="E67" s="39"/>
      <c r="F67" s="40">
        <f>SUM(F5:G66)</f>
        <v>1365807.93</v>
      </c>
      <c r="G67" s="41"/>
      <c r="H67" s="40">
        <f>SUM(H5:I66)</f>
        <v>1365410.93</v>
      </c>
      <c r="I67" s="41"/>
      <c r="J67" s="9">
        <f t="shared" si="2"/>
        <v>397</v>
      </c>
    </row>
  </sheetData>
  <mergeCells count="257">
    <mergeCell ref="B4:C4"/>
    <mergeCell ref="D4:E4"/>
    <mergeCell ref="F4:G4"/>
    <mergeCell ref="H4:I4"/>
    <mergeCell ref="A1:J1"/>
    <mergeCell ref="A2:J2"/>
    <mergeCell ref="B6:C6"/>
    <mergeCell ref="D6:E6"/>
    <mergeCell ref="F6:G6"/>
    <mergeCell ref="H6:I6"/>
    <mergeCell ref="B5:C5"/>
    <mergeCell ref="D5:E5"/>
    <mergeCell ref="F5:G5"/>
    <mergeCell ref="B8:C8"/>
    <mergeCell ref="D8:E8"/>
    <mergeCell ref="F8:G8"/>
    <mergeCell ref="H8:I8"/>
    <mergeCell ref="B7:C7"/>
    <mergeCell ref="D7:E7"/>
    <mergeCell ref="F7:G7"/>
    <mergeCell ref="H7:I7"/>
    <mergeCell ref="H5:I5"/>
    <mergeCell ref="B10:C10"/>
    <mergeCell ref="D10:E10"/>
    <mergeCell ref="F10:G10"/>
    <mergeCell ref="H10:I10"/>
    <mergeCell ref="B9:C9"/>
    <mergeCell ref="D9:E9"/>
    <mergeCell ref="F9:G9"/>
    <mergeCell ref="H9:I9"/>
    <mergeCell ref="B12:C12"/>
    <mergeCell ref="D12:E12"/>
    <mergeCell ref="F12:G12"/>
    <mergeCell ref="H12:I12"/>
    <mergeCell ref="B11:C11"/>
    <mergeCell ref="D11:E11"/>
    <mergeCell ref="F11:G11"/>
    <mergeCell ref="H11:I11"/>
    <mergeCell ref="B14:C14"/>
    <mergeCell ref="D14:E14"/>
    <mergeCell ref="F14:G14"/>
    <mergeCell ref="H14:I14"/>
    <mergeCell ref="B13:C13"/>
    <mergeCell ref="D13:E13"/>
    <mergeCell ref="F13:G13"/>
    <mergeCell ref="H13:I13"/>
    <mergeCell ref="B16:C16"/>
    <mergeCell ref="D16:E16"/>
    <mergeCell ref="F16:G16"/>
    <mergeCell ref="H16:I16"/>
    <mergeCell ref="B15:C15"/>
    <mergeCell ref="D15:E15"/>
    <mergeCell ref="F15:G15"/>
    <mergeCell ref="H15:I15"/>
    <mergeCell ref="B18:C18"/>
    <mergeCell ref="D18:E18"/>
    <mergeCell ref="F18:G18"/>
    <mergeCell ref="H18:I18"/>
    <mergeCell ref="B17:C17"/>
    <mergeCell ref="D17:E17"/>
    <mergeCell ref="F17:G17"/>
    <mergeCell ref="H17:I17"/>
    <mergeCell ref="B20:C20"/>
    <mergeCell ref="D20:E20"/>
    <mergeCell ref="F20:G20"/>
    <mergeCell ref="H20:I20"/>
    <mergeCell ref="B19:C19"/>
    <mergeCell ref="D19:E19"/>
    <mergeCell ref="F19:G19"/>
    <mergeCell ref="H19:I19"/>
    <mergeCell ref="B22:C22"/>
    <mergeCell ref="D22:E22"/>
    <mergeCell ref="F22:G22"/>
    <mergeCell ref="H22:I22"/>
    <mergeCell ref="B21:C21"/>
    <mergeCell ref="D21:E21"/>
    <mergeCell ref="F21:G21"/>
    <mergeCell ref="H21:I21"/>
    <mergeCell ref="B24:C24"/>
    <mergeCell ref="D24:E24"/>
    <mergeCell ref="F24:G24"/>
    <mergeCell ref="H24:I24"/>
    <mergeCell ref="B23:C23"/>
    <mergeCell ref="D23:E23"/>
    <mergeCell ref="F23:G23"/>
    <mergeCell ref="H23:I23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7:C27"/>
    <mergeCell ref="D27:E27"/>
    <mergeCell ref="F27:G27"/>
    <mergeCell ref="H27:I27"/>
    <mergeCell ref="B29:C29"/>
    <mergeCell ref="D29:E29"/>
    <mergeCell ref="F29:G29"/>
    <mergeCell ref="H29:I29"/>
    <mergeCell ref="B31:C31"/>
    <mergeCell ref="D31:E31"/>
    <mergeCell ref="F31:G31"/>
    <mergeCell ref="H31:I31"/>
    <mergeCell ref="B30:C30"/>
    <mergeCell ref="D30:E30"/>
    <mergeCell ref="F30:G30"/>
    <mergeCell ref="H30:I30"/>
    <mergeCell ref="B32:C32"/>
    <mergeCell ref="D32:E32"/>
    <mergeCell ref="F32:G32"/>
    <mergeCell ref="H32:I32"/>
    <mergeCell ref="B34:C34"/>
    <mergeCell ref="D34:E34"/>
    <mergeCell ref="F34:G34"/>
    <mergeCell ref="H34:I34"/>
    <mergeCell ref="B33:C33"/>
    <mergeCell ref="D33:E33"/>
    <mergeCell ref="F33:G33"/>
    <mergeCell ref="H33:I33"/>
    <mergeCell ref="B37:C37"/>
    <mergeCell ref="D37:E37"/>
    <mergeCell ref="F37:G37"/>
    <mergeCell ref="H37:I37"/>
    <mergeCell ref="B35:C35"/>
    <mergeCell ref="D35:E35"/>
    <mergeCell ref="F35:G35"/>
    <mergeCell ref="H35:I35"/>
    <mergeCell ref="B39:C39"/>
    <mergeCell ref="D39:E39"/>
    <mergeCell ref="F39:G39"/>
    <mergeCell ref="H39:I39"/>
    <mergeCell ref="B38:C38"/>
    <mergeCell ref="D38:E38"/>
    <mergeCell ref="F38:G38"/>
    <mergeCell ref="H38:I38"/>
    <mergeCell ref="B36:C36"/>
    <mergeCell ref="D36:E36"/>
    <mergeCell ref="F36:G36"/>
    <mergeCell ref="H36:I36"/>
    <mergeCell ref="B40:C40"/>
    <mergeCell ref="D40:E40"/>
    <mergeCell ref="F40:G40"/>
    <mergeCell ref="H40:I40"/>
    <mergeCell ref="H43:I43"/>
    <mergeCell ref="B42:C42"/>
    <mergeCell ref="D42:E42"/>
    <mergeCell ref="F42:G42"/>
    <mergeCell ref="H42:I42"/>
    <mergeCell ref="B43:C43"/>
    <mergeCell ref="D43:E43"/>
    <mergeCell ref="F43:G43"/>
    <mergeCell ref="B45:C45"/>
    <mergeCell ref="D45:E45"/>
    <mergeCell ref="F45:G45"/>
    <mergeCell ref="H45:I45"/>
    <mergeCell ref="B44:C44"/>
    <mergeCell ref="D44:E44"/>
    <mergeCell ref="F44:G44"/>
    <mergeCell ref="H44:I44"/>
    <mergeCell ref="B41:C41"/>
    <mergeCell ref="D41:E41"/>
    <mergeCell ref="F41:G41"/>
    <mergeCell ref="H41:I41"/>
    <mergeCell ref="B47:C47"/>
    <mergeCell ref="D47:E47"/>
    <mergeCell ref="F47:G47"/>
    <mergeCell ref="H47:I47"/>
    <mergeCell ref="B46:C46"/>
    <mergeCell ref="D46:E46"/>
    <mergeCell ref="F46:G46"/>
    <mergeCell ref="H46:I46"/>
    <mergeCell ref="B49:C49"/>
    <mergeCell ref="D49:E49"/>
    <mergeCell ref="F49:G49"/>
    <mergeCell ref="H49:I49"/>
    <mergeCell ref="B48:C48"/>
    <mergeCell ref="D48:E48"/>
    <mergeCell ref="F48:G48"/>
    <mergeCell ref="H48:I48"/>
    <mergeCell ref="B51:C51"/>
    <mergeCell ref="D51:E51"/>
    <mergeCell ref="F51:G51"/>
    <mergeCell ref="H51:I51"/>
    <mergeCell ref="B50:C50"/>
    <mergeCell ref="D50:E50"/>
    <mergeCell ref="F50:G50"/>
    <mergeCell ref="H50:I50"/>
    <mergeCell ref="B53:C53"/>
    <mergeCell ref="D53:E53"/>
    <mergeCell ref="F53:G53"/>
    <mergeCell ref="H53:I53"/>
    <mergeCell ref="B52:C52"/>
    <mergeCell ref="D52:E52"/>
    <mergeCell ref="F52:G52"/>
    <mergeCell ref="H52:I52"/>
    <mergeCell ref="B57:C57"/>
    <mergeCell ref="D57:E57"/>
    <mergeCell ref="F57:G57"/>
    <mergeCell ref="H57:I57"/>
    <mergeCell ref="B55:C55"/>
    <mergeCell ref="D55:E55"/>
    <mergeCell ref="F55:G55"/>
    <mergeCell ref="H55:I55"/>
    <mergeCell ref="B54:C54"/>
    <mergeCell ref="D54:E54"/>
    <mergeCell ref="F54:G54"/>
    <mergeCell ref="H54:I54"/>
    <mergeCell ref="B56:C56"/>
    <mergeCell ref="D56:E56"/>
    <mergeCell ref="F56:G56"/>
    <mergeCell ref="H56:I56"/>
    <mergeCell ref="B59:C59"/>
    <mergeCell ref="D59:E59"/>
    <mergeCell ref="F59:G59"/>
    <mergeCell ref="H59:I59"/>
    <mergeCell ref="B58:C58"/>
    <mergeCell ref="D58:E58"/>
    <mergeCell ref="F58:G58"/>
    <mergeCell ref="H58:I58"/>
    <mergeCell ref="B61:C61"/>
    <mergeCell ref="D61:E61"/>
    <mergeCell ref="F61:G61"/>
    <mergeCell ref="H61:I61"/>
    <mergeCell ref="B60:C60"/>
    <mergeCell ref="D60:E60"/>
    <mergeCell ref="F60:G60"/>
    <mergeCell ref="H60:I60"/>
    <mergeCell ref="B62:C62"/>
    <mergeCell ref="D62:E62"/>
    <mergeCell ref="F62:G62"/>
    <mergeCell ref="H62:I62"/>
    <mergeCell ref="B65:C65"/>
    <mergeCell ref="D65:E65"/>
    <mergeCell ref="F65:G65"/>
    <mergeCell ref="H65:I65"/>
    <mergeCell ref="B64:C64"/>
    <mergeCell ref="D64:E64"/>
    <mergeCell ref="F64:G64"/>
    <mergeCell ref="H64:I64"/>
    <mergeCell ref="A67:E67"/>
    <mergeCell ref="F67:G67"/>
    <mergeCell ref="H67:I67"/>
    <mergeCell ref="B66:C66"/>
    <mergeCell ref="D66:E66"/>
    <mergeCell ref="F66:G66"/>
    <mergeCell ref="H66:I66"/>
    <mergeCell ref="B63:C63"/>
    <mergeCell ref="D63:E63"/>
    <mergeCell ref="F63:G63"/>
    <mergeCell ref="H63:I63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D79" sqref="D79:E79"/>
    </sheetView>
  </sheetViews>
  <sheetFormatPr defaultRowHeight="24.95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46</v>
      </c>
      <c r="C5" s="34"/>
      <c r="D5" s="33" t="s">
        <v>7</v>
      </c>
      <c r="E5" s="34"/>
      <c r="F5" s="35">
        <v>690</v>
      </c>
      <c r="G5" s="34"/>
      <c r="H5" s="35">
        <v>690</v>
      </c>
      <c r="I5" s="34"/>
      <c r="K5" s="9">
        <f>+F5-H5</f>
        <v>0</v>
      </c>
    </row>
    <row r="6" spans="1:11" ht="24" customHeight="1" x14ac:dyDescent="0.55000000000000004">
      <c r="A6" s="2">
        <f>1+A5</f>
        <v>2</v>
      </c>
      <c r="B6" s="33" t="s">
        <v>47</v>
      </c>
      <c r="C6" s="34"/>
      <c r="D6" s="33" t="s">
        <v>11</v>
      </c>
      <c r="E6" s="34"/>
      <c r="F6" s="35">
        <v>7500</v>
      </c>
      <c r="G6" s="34"/>
      <c r="H6" s="35">
        <v>7500</v>
      </c>
      <c r="I6" s="34"/>
      <c r="K6" s="9">
        <f t="shared" ref="K6:K70" si="0">+F6-H6</f>
        <v>0</v>
      </c>
    </row>
    <row r="7" spans="1:11" ht="48" customHeight="1" x14ac:dyDescent="0.55000000000000004">
      <c r="A7" s="2">
        <f t="shared" ref="A7:A71" si="1">1+A6</f>
        <v>3</v>
      </c>
      <c r="B7" s="33" t="s">
        <v>127</v>
      </c>
      <c r="C7" s="34"/>
      <c r="D7" s="33" t="s">
        <v>8</v>
      </c>
      <c r="E7" s="34"/>
      <c r="F7" s="35">
        <v>900</v>
      </c>
      <c r="G7" s="34"/>
      <c r="H7" s="35">
        <v>900</v>
      </c>
      <c r="I7" s="34"/>
      <c r="K7" s="9">
        <f t="shared" si="0"/>
        <v>0</v>
      </c>
    </row>
    <row r="8" spans="1:11" ht="48" customHeight="1" x14ac:dyDescent="0.55000000000000004">
      <c r="A8" s="2">
        <f t="shared" si="1"/>
        <v>4</v>
      </c>
      <c r="B8" s="33" t="s">
        <v>127</v>
      </c>
      <c r="C8" s="34"/>
      <c r="D8" s="33" t="s">
        <v>106</v>
      </c>
      <c r="E8" s="34"/>
      <c r="F8" s="35">
        <v>7200</v>
      </c>
      <c r="G8" s="34"/>
      <c r="H8" s="35">
        <v>7200</v>
      </c>
      <c r="I8" s="34"/>
      <c r="K8" s="9">
        <f t="shared" si="0"/>
        <v>0</v>
      </c>
    </row>
    <row r="9" spans="1:11" ht="24" customHeight="1" x14ac:dyDescent="0.55000000000000004">
      <c r="A9" s="2">
        <f t="shared" si="1"/>
        <v>5</v>
      </c>
      <c r="B9" s="33" t="s">
        <v>128</v>
      </c>
      <c r="C9" s="34"/>
      <c r="D9" s="33" t="s">
        <v>8</v>
      </c>
      <c r="E9" s="34"/>
      <c r="F9" s="35">
        <v>9981</v>
      </c>
      <c r="G9" s="34"/>
      <c r="H9" s="35">
        <v>9981</v>
      </c>
      <c r="I9" s="34"/>
      <c r="K9" s="9">
        <f t="shared" si="0"/>
        <v>0</v>
      </c>
    </row>
    <row r="10" spans="1:11" ht="48" customHeight="1" x14ac:dyDescent="0.55000000000000004">
      <c r="A10" s="2">
        <f t="shared" si="1"/>
        <v>6</v>
      </c>
      <c r="B10" s="33" t="s">
        <v>129</v>
      </c>
      <c r="C10" s="34"/>
      <c r="D10" s="33" t="s">
        <v>4</v>
      </c>
      <c r="E10" s="34"/>
      <c r="F10" s="35">
        <v>25000</v>
      </c>
      <c r="G10" s="34"/>
      <c r="H10" s="35">
        <v>25000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128</v>
      </c>
      <c r="C11" s="34"/>
      <c r="D11" s="33" t="s">
        <v>107</v>
      </c>
      <c r="E11" s="34"/>
      <c r="F11" s="35">
        <v>30000</v>
      </c>
      <c r="G11" s="34"/>
      <c r="H11" s="35">
        <v>30000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128</v>
      </c>
      <c r="C12" s="34"/>
      <c r="D12" s="33" t="s">
        <v>10</v>
      </c>
      <c r="E12" s="34"/>
      <c r="F12" s="35">
        <v>20000</v>
      </c>
      <c r="G12" s="34"/>
      <c r="H12" s="35">
        <v>20000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128</v>
      </c>
      <c r="C13" s="34"/>
      <c r="D13" s="33" t="s">
        <v>10</v>
      </c>
      <c r="E13" s="34"/>
      <c r="F13" s="35">
        <v>15000</v>
      </c>
      <c r="G13" s="34"/>
      <c r="H13" s="35">
        <v>15000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128</v>
      </c>
      <c r="C14" s="34"/>
      <c r="D14" s="33" t="s">
        <v>10</v>
      </c>
      <c r="E14" s="34"/>
      <c r="F14" s="35">
        <v>3000</v>
      </c>
      <c r="G14" s="34"/>
      <c r="H14" s="35">
        <v>3000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128</v>
      </c>
      <c r="C15" s="34"/>
      <c r="D15" s="33" t="s">
        <v>11</v>
      </c>
      <c r="E15" s="34"/>
      <c r="F15" s="35">
        <v>26500</v>
      </c>
      <c r="G15" s="34"/>
      <c r="H15" s="35">
        <v>26500</v>
      </c>
      <c r="I15" s="34"/>
      <c r="K15" s="9">
        <f t="shared" si="0"/>
        <v>0</v>
      </c>
    </row>
    <row r="16" spans="1:11" ht="24" customHeight="1" x14ac:dyDescent="0.55000000000000004">
      <c r="A16" s="2">
        <f t="shared" si="1"/>
        <v>12</v>
      </c>
      <c r="B16" s="33" t="s">
        <v>48</v>
      </c>
      <c r="C16" s="34"/>
      <c r="D16" s="33" t="s">
        <v>108</v>
      </c>
      <c r="E16" s="34"/>
      <c r="F16" s="35">
        <v>12000</v>
      </c>
      <c r="G16" s="34"/>
      <c r="H16" s="35">
        <v>12000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48</v>
      </c>
      <c r="C17" s="34"/>
      <c r="D17" s="33" t="s">
        <v>14</v>
      </c>
      <c r="E17" s="34"/>
      <c r="F17" s="35">
        <v>9974</v>
      </c>
      <c r="G17" s="34"/>
      <c r="H17" s="35">
        <v>9974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68</v>
      </c>
      <c r="C18" s="34"/>
      <c r="D18" s="33" t="s">
        <v>14</v>
      </c>
      <c r="E18" s="34"/>
      <c r="F18" s="35">
        <v>3156</v>
      </c>
      <c r="G18" s="34"/>
      <c r="H18" s="35">
        <v>3156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49</v>
      </c>
      <c r="C19" s="34"/>
      <c r="D19" s="33" t="s">
        <v>14</v>
      </c>
      <c r="E19" s="34"/>
      <c r="F19" s="35">
        <v>9910</v>
      </c>
      <c r="G19" s="34"/>
      <c r="H19" s="35">
        <v>9910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69</v>
      </c>
      <c r="C20" s="34"/>
      <c r="D20" s="33" t="s">
        <v>109</v>
      </c>
      <c r="E20" s="34"/>
      <c r="F20" s="35">
        <v>5100</v>
      </c>
      <c r="G20" s="34"/>
      <c r="H20" s="35">
        <v>5100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69</v>
      </c>
      <c r="C21" s="34"/>
      <c r="D21" s="33" t="s">
        <v>110</v>
      </c>
      <c r="E21" s="34"/>
      <c r="F21" s="35">
        <v>14400</v>
      </c>
      <c r="G21" s="34"/>
      <c r="H21" s="35">
        <v>14400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50</v>
      </c>
      <c r="C22" s="34"/>
      <c r="D22" s="33" t="s">
        <v>17</v>
      </c>
      <c r="E22" s="34"/>
      <c r="F22" s="35">
        <v>27250</v>
      </c>
      <c r="G22" s="34"/>
      <c r="H22" s="35">
        <v>27250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54</v>
      </c>
      <c r="C23" s="34"/>
      <c r="D23" s="33" t="s">
        <v>25</v>
      </c>
      <c r="E23" s="34"/>
      <c r="F23" s="35">
        <v>280</v>
      </c>
      <c r="G23" s="34"/>
      <c r="H23" s="35">
        <v>280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54</v>
      </c>
      <c r="C24" s="34"/>
      <c r="D24" s="33" t="s">
        <v>111</v>
      </c>
      <c r="E24" s="34"/>
      <c r="F24" s="35">
        <v>2590</v>
      </c>
      <c r="G24" s="34"/>
      <c r="H24" s="35">
        <v>2590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3" t="s">
        <v>130</v>
      </c>
      <c r="C25" s="34"/>
      <c r="D25" s="33" t="s">
        <v>7</v>
      </c>
      <c r="E25" s="34"/>
      <c r="F25" s="35">
        <v>8940</v>
      </c>
      <c r="G25" s="34"/>
      <c r="H25" s="35">
        <v>8940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60</v>
      </c>
      <c r="C26" s="34"/>
      <c r="D26" s="33" t="s">
        <v>21</v>
      </c>
      <c r="E26" s="34"/>
      <c r="F26" s="35">
        <v>1000</v>
      </c>
      <c r="G26" s="34"/>
      <c r="H26" s="35">
        <v>1000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60</v>
      </c>
      <c r="C27" s="34"/>
      <c r="D27" s="33" t="s">
        <v>20</v>
      </c>
      <c r="E27" s="34"/>
      <c r="F27" s="35">
        <v>1500</v>
      </c>
      <c r="G27" s="34"/>
      <c r="H27" s="35">
        <v>1500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56</v>
      </c>
      <c r="C28" s="34"/>
      <c r="D28" s="33" t="s">
        <v>26</v>
      </c>
      <c r="E28" s="34"/>
      <c r="F28" s="35">
        <v>1382</v>
      </c>
      <c r="G28" s="34"/>
      <c r="H28" s="35">
        <v>1382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54</v>
      </c>
      <c r="C29" s="34"/>
      <c r="D29" s="33" t="s">
        <v>24</v>
      </c>
      <c r="E29" s="34"/>
      <c r="F29" s="35">
        <v>690</v>
      </c>
      <c r="G29" s="34"/>
      <c r="H29" s="35">
        <v>690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54</v>
      </c>
      <c r="C30" s="34"/>
      <c r="D30" s="33" t="s">
        <v>24</v>
      </c>
      <c r="E30" s="34"/>
      <c r="F30" s="35">
        <v>4900</v>
      </c>
      <c r="G30" s="34"/>
      <c r="H30" s="35">
        <v>4900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48</v>
      </c>
      <c r="C31" s="34"/>
      <c r="D31" s="33" t="s">
        <v>108</v>
      </c>
      <c r="E31" s="34"/>
      <c r="F31" s="35">
        <v>22950</v>
      </c>
      <c r="G31" s="34"/>
      <c r="H31" s="35">
        <v>22950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48</v>
      </c>
      <c r="C32" s="34"/>
      <c r="D32" s="33" t="s">
        <v>8</v>
      </c>
      <c r="E32" s="34"/>
      <c r="F32" s="35">
        <v>5590</v>
      </c>
      <c r="G32" s="34"/>
      <c r="H32" s="35">
        <v>5590</v>
      </c>
      <c r="I32" s="34"/>
      <c r="K32" s="9">
        <f t="shared" si="0"/>
        <v>0</v>
      </c>
    </row>
    <row r="33" spans="1:11" ht="24" customHeight="1" x14ac:dyDescent="0.55000000000000004">
      <c r="A33" s="2">
        <f t="shared" si="1"/>
        <v>29</v>
      </c>
      <c r="B33" s="33" t="s">
        <v>48</v>
      </c>
      <c r="C33" s="34"/>
      <c r="D33" s="33" t="s">
        <v>108</v>
      </c>
      <c r="E33" s="34"/>
      <c r="F33" s="35">
        <v>8450</v>
      </c>
      <c r="G33" s="34"/>
      <c r="H33" s="35">
        <v>8450</v>
      </c>
      <c r="I33" s="34"/>
      <c r="K33" s="9">
        <f t="shared" si="0"/>
        <v>0</v>
      </c>
    </row>
    <row r="34" spans="1:11" ht="24" customHeight="1" x14ac:dyDescent="0.55000000000000004">
      <c r="A34" s="2">
        <f t="shared" si="1"/>
        <v>30</v>
      </c>
      <c r="B34" s="33" t="s">
        <v>131</v>
      </c>
      <c r="C34" s="34"/>
      <c r="D34" s="33" t="s">
        <v>113</v>
      </c>
      <c r="E34" s="34"/>
      <c r="F34" s="35">
        <v>32000</v>
      </c>
      <c r="G34" s="34"/>
      <c r="H34" s="35">
        <v>32000</v>
      </c>
      <c r="I34" s="34"/>
      <c r="K34" s="9">
        <f t="shared" si="0"/>
        <v>0</v>
      </c>
    </row>
    <row r="35" spans="1:11" ht="24" customHeight="1" x14ac:dyDescent="0.55000000000000004">
      <c r="A35" s="2">
        <f t="shared" si="1"/>
        <v>31</v>
      </c>
      <c r="B35" s="33" t="s">
        <v>130</v>
      </c>
      <c r="C35" s="34"/>
      <c r="D35" s="33" t="s">
        <v>8</v>
      </c>
      <c r="E35" s="34"/>
      <c r="F35" s="35">
        <v>1050</v>
      </c>
      <c r="G35" s="34"/>
      <c r="H35" s="35">
        <v>1050</v>
      </c>
      <c r="I35" s="34"/>
      <c r="K35" s="9">
        <f t="shared" si="0"/>
        <v>0</v>
      </c>
    </row>
    <row r="36" spans="1:11" ht="24" customHeight="1" x14ac:dyDescent="0.55000000000000004">
      <c r="A36" s="2">
        <f t="shared" si="1"/>
        <v>32</v>
      </c>
      <c r="B36" s="33" t="s">
        <v>130</v>
      </c>
      <c r="C36" s="34"/>
      <c r="D36" s="33" t="s">
        <v>7</v>
      </c>
      <c r="E36" s="34"/>
      <c r="F36" s="35">
        <v>360</v>
      </c>
      <c r="G36" s="34"/>
      <c r="H36" s="35">
        <v>360</v>
      </c>
      <c r="I36" s="34"/>
      <c r="K36" s="9">
        <f t="shared" si="0"/>
        <v>0</v>
      </c>
    </row>
    <row r="37" spans="1:11" ht="24" customHeight="1" x14ac:dyDescent="0.55000000000000004">
      <c r="A37" s="2">
        <f t="shared" si="1"/>
        <v>33</v>
      </c>
      <c r="B37" s="33" t="s">
        <v>48</v>
      </c>
      <c r="C37" s="34"/>
      <c r="D37" s="33" t="s">
        <v>14</v>
      </c>
      <c r="E37" s="34"/>
      <c r="F37" s="35">
        <v>5448</v>
      </c>
      <c r="G37" s="34"/>
      <c r="H37" s="35">
        <v>5448</v>
      </c>
      <c r="I37" s="34"/>
      <c r="K37" s="9">
        <f t="shared" si="0"/>
        <v>0</v>
      </c>
    </row>
    <row r="38" spans="1:11" ht="24" customHeight="1" x14ac:dyDescent="0.55000000000000004">
      <c r="A38" s="2">
        <f t="shared" si="1"/>
        <v>34</v>
      </c>
      <c r="B38" s="33" t="s">
        <v>48</v>
      </c>
      <c r="C38" s="34"/>
      <c r="D38" s="33" t="s">
        <v>7</v>
      </c>
      <c r="E38" s="34"/>
      <c r="F38" s="35">
        <v>280</v>
      </c>
      <c r="G38" s="34"/>
      <c r="H38" s="35">
        <v>280</v>
      </c>
      <c r="I38" s="34"/>
      <c r="K38" s="9">
        <f t="shared" si="0"/>
        <v>0</v>
      </c>
    </row>
    <row r="39" spans="1:11" ht="24" customHeight="1" x14ac:dyDescent="0.55000000000000004">
      <c r="A39" s="2">
        <f t="shared" si="1"/>
        <v>35</v>
      </c>
      <c r="B39" s="33" t="s">
        <v>48</v>
      </c>
      <c r="C39" s="34"/>
      <c r="D39" s="33" t="s">
        <v>7</v>
      </c>
      <c r="E39" s="34"/>
      <c r="F39" s="35">
        <v>640</v>
      </c>
      <c r="G39" s="34"/>
      <c r="H39" s="35">
        <v>640</v>
      </c>
      <c r="I39" s="34"/>
      <c r="K39" s="9">
        <f t="shared" si="0"/>
        <v>0</v>
      </c>
    </row>
    <row r="40" spans="1:11" s="13" customFormat="1" ht="24" customHeight="1" x14ac:dyDescent="0.55000000000000004">
      <c r="A40" s="12" t="s">
        <v>0</v>
      </c>
      <c r="B40" s="43" t="s">
        <v>2</v>
      </c>
      <c r="C40" s="44"/>
      <c r="D40" s="43" t="s">
        <v>1</v>
      </c>
      <c r="E40" s="44"/>
      <c r="F40" s="43" t="s">
        <v>43</v>
      </c>
      <c r="G40" s="44"/>
      <c r="H40" s="43" t="s">
        <v>3</v>
      </c>
      <c r="I40" s="44"/>
      <c r="K40" s="12" t="s">
        <v>340</v>
      </c>
    </row>
    <row r="41" spans="1:11" ht="24" customHeight="1" x14ac:dyDescent="0.55000000000000004">
      <c r="A41" s="2">
        <f>1+A39</f>
        <v>36</v>
      </c>
      <c r="B41" s="33" t="s">
        <v>65</v>
      </c>
      <c r="C41" s="34"/>
      <c r="D41" s="33" t="s">
        <v>88</v>
      </c>
      <c r="E41" s="34"/>
      <c r="F41" s="35">
        <v>848</v>
      </c>
      <c r="G41" s="34"/>
      <c r="H41" s="35">
        <v>848</v>
      </c>
      <c r="I41" s="34"/>
      <c r="K41" s="9">
        <f t="shared" si="0"/>
        <v>0</v>
      </c>
    </row>
    <row r="42" spans="1:11" ht="24" customHeight="1" x14ac:dyDescent="0.55000000000000004">
      <c r="A42" s="2">
        <f t="shared" si="1"/>
        <v>37</v>
      </c>
      <c r="B42" s="33" t="s">
        <v>65</v>
      </c>
      <c r="C42" s="34"/>
      <c r="D42" s="33" t="s">
        <v>31</v>
      </c>
      <c r="E42" s="34"/>
      <c r="F42" s="35">
        <v>7850</v>
      </c>
      <c r="G42" s="34"/>
      <c r="H42" s="35">
        <v>7850</v>
      </c>
      <c r="I42" s="34"/>
      <c r="K42" s="9">
        <f t="shared" si="0"/>
        <v>0</v>
      </c>
    </row>
    <row r="43" spans="1:11" ht="24" customHeight="1" x14ac:dyDescent="0.55000000000000004">
      <c r="A43" s="2">
        <f t="shared" si="1"/>
        <v>38</v>
      </c>
      <c r="B43" s="33" t="s">
        <v>54</v>
      </c>
      <c r="C43" s="34"/>
      <c r="D43" s="33" t="s">
        <v>24</v>
      </c>
      <c r="E43" s="34"/>
      <c r="F43" s="35">
        <v>690</v>
      </c>
      <c r="G43" s="34"/>
      <c r="H43" s="35">
        <v>690</v>
      </c>
      <c r="I43" s="34"/>
      <c r="K43" s="9">
        <f t="shared" si="0"/>
        <v>0</v>
      </c>
    </row>
    <row r="44" spans="1:11" ht="24" customHeight="1" x14ac:dyDescent="0.55000000000000004">
      <c r="A44" s="2">
        <f t="shared" si="1"/>
        <v>39</v>
      </c>
      <c r="B44" s="33" t="s">
        <v>70</v>
      </c>
      <c r="C44" s="34"/>
      <c r="D44" s="33" t="s">
        <v>33</v>
      </c>
      <c r="E44" s="34"/>
      <c r="F44" s="35">
        <v>5546.88</v>
      </c>
      <c r="G44" s="34"/>
      <c r="H44" s="35">
        <v>5546.88</v>
      </c>
      <c r="I44" s="34"/>
      <c r="K44" s="9">
        <f t="shared" si="0"/>
        <v>0</v>
      </c>
    </row>
    <row r="45" spans="1:11" ht="24" customHeight="1" x14ac:dyDescent="0.55000000000000004">
      <c r="A45" s="2">
        <f t="shared" si="1"/>
        <v>40</v>
      </c>
      <c r="B45" s="33" t="s">
        <v>70</v>
      </c>
      <c r="C45" s="34"/>
      <c r="D45" s="33" t="s">
        <v>88</v>
      </c>
      <c r="E45" s="34"/>
      <c r="F45" s="35">
        <v>4178</v>
      </c>
      <c r="G45" s="34"/>
      <c r="H45" s="35">
        <v>4178</v>
      </c>
      <c r="I45" s="34"/>
      <c r="K45" s="9">
        <f t="shared" si="0"/>
        <v>0</v>
      </c>
    </row>
    <row r="46" spans="1:11" ht="24" customHeight="1" x14ac:dyDescent="0.55000000000000004">
      <c r="A46" s="2">
        <f t="shared" si="1"/>
        <v>41</v>
      </c>
      <c r="B46" s="33" t="s">
        <v>70</v>
      </c>
      <c r="C46" s="34"/>
      <c r="D46" s="33" t="s">
        <v>88</v>
      </c>
      <c r="E46" s="34"/>
      <c r="F46" s="35">
        <v>8905</v>
      </c>
      <c r="G46" s="34"/>
      <c r="H46" s="35">
        <v>8905</v>
      </c>
      <c r="I46" s="34"/>
      <c r="K46" s="9">
        <f t="shared" si="0"/>
        <v>0</v>
      </c>
    </row>
    <row r="47" spans="1:11" ht="24" customHeight="1" x14ac:dyDescent="0.55000000000000004">
      <c r="A47" s="2">
        <f t="shared" si="1"/>
        <v>42</v>
      </c>
      <c r="B47" s="33" t="s">
        <v>132</v>
      </c>
      <c r="C47" s="34"/>
      <c r="D47" s="33" t="s">
        <v>112</v>
      </c>
      <c r="E47" s="34"/>
      <c r="F47" s="35">
        <v>4387</v>
      </c>
      <c r="G47" s="34"/>
      <c r="H47" s="35">
        <v>4387</v>
      </c>
      <c r="I47" s="34"/>
      <c r="K47" s="9">
        <f t="shared" si="0"/>
        <v>0</v>
      </c>
    </row>
    <row r="48" spans="1:11" ht="24" customHeight="1" x14ac:dyDescent="0.55000000000000004">
      <c r="A48" s="2">
        <f t="shared" si="1"/>
        <v>43</v>
      </c>
      <c r="B48" s="33" t="s">
        <v>48</v>
      </c>
      <c r="C48" s="34"/>
      <c r="D48" s="33" t="s">
        <v>114</v>
      </c>
      <c r="E48" s="34"/>
      <c r="F48" s="35">
        <v>5500</v>
      </c>
      <c r="G48" s="34"/>
      <c r="H48" s="35">
        <v>5500</v>
      </c>
      <c r="I48" s="34"/>
      <c r="K48" s="9">
        <f t="shared" si="0"/>
        <v>0</v>
      </c>
    </row>
    <row r="49" spans="1:11" ht="24" customHeight="1" x14ac:dyDescent="0.55000000000000004">
      <c r="A49" s="2">
        <f t="shared" si="1"/>
        <v>44</v>
      </c>
      <c r="B49" s="33" t="s">
        <v>133</v>
      </c>
      <c r="C49" s="34"/>
      <c r="D49" s="33" t="s">
        <v>79</v>
      </c>
      <c r="E49" s="34"/>
      <c r="F49" s="35">
        <v>21600</v>
      </c>
      <c r="G49" s="34"/>
      <c r="H49" s="35">
        <v>21600</v>
      </c>
      <c r="I49" s="34"/>
      <c r="K49" s="9">
        <f t="shared" si="0"/>
        <v>0</v>
      </c>
    </row>
    <row r="50" spans="1:11" ht="24" customHeight="1" x14ac:dyDescent="0.55000000000000004">
      <c r="A50" s="2">
        <f t="shared" si="1"/>
        <v>45</v>
      </c>
      <c r="B50" s="33" t="s">
        <v>133</v>
      </c>
      <c r="C50" s="34"/>
      <c r="D50" s="33" t="s">
        <v>14</v>
      </c>
      <c r="E50" s="34"/>
      <c r="F50" s="35">
        <v>10000</v>
      </c>
      <c r="G50" s="34"/>
      <c r="H50" s="35">
        <v>10000</v>
      </c>
      <c r="I50" s="34"/>
      <c r="K50" s="9">
        <f t="shared" si="0"/>
        <v>0</v>
      </c>
    </row>
    <row r="51" spans="1:11" ht="24" customHeight="1" x14ac:dyDescent="0.55000000000000004">
      <c r="A51" s="2">
        <f t="shared" si="1"/>
        <v>46</v>
      </c>
      <c r="B51" s="33" t="s">
        <v>133</v>
      </c>
      <c r="C51" s="34"/>
      <c r="D51" s="33" t="s">
        <v>81</v>
      </c>
      <c r="E51" s="34"/>
      <c r="F51" s="35">
        <v>5000</v>
      </c>
      <c r="G51" s="34"/>
      <c r="H51" s="35">
        <v>5000</v>
      </c>
      <c r="I51" s="34"/>
      <c r="K51" s="9">
        <f t="shared" si="0"/>
        <v>0</v>
      </c>
    </row>
    <row r="52" spans="1:11" ht="24" customHeight="1" x14ac:dyDescent="0.55000000000000004">
      <c r="A52" s="2">
        <f t="shared" si="1"/>
        <v>47</v>
      </c>
      <c r="B52" s="33" t="s">
        <v>134</v>
      </c>
      <c r="C52" s="34"/>
      <c r="D52" s="33" t="s">
        <v>115</v>
      </c>
      <c r="E52" s="34"/>
      <c r="F52" s="35">
        <v>21000</v>
      </c>
      <c r="G52" s="34"/>
      <c r="H52" s="35">
        <v>21000</v>
      </c>
      <c r="I52" s="34"/>
      <c r="K52" s="9">
        <f t="shared" si="0"/>
        <v>0</v>
      </c>
    </row>
    <row r="53" spans="1:11" ht="24" customHeight="1" x14ac:dyDescent="0.55000000000000004">
      <c r="A53" s="2">
        <f t="shared" si="1"/>
        <v>48</v>
      </c>
      <c r="B53" s="33" t="s">
        <v>134</v>
      </c>
      <c r="C53" s="34"/>
      <c r="D53" s="33" t="s">
        <v>116</v>
      </c>
      <c r="E53" s="34"/>
      <c r="F53" s="35">
        <v>27350</v>
      </c>
      <c r="G53" s="34"/>
      <c r="H53" s="35">
        <v>27350</v>
      </c>
      <c r="I53" s="34"/>
      <c r="K53" s="9">
        <f t="shared" si="0"/>
        <v>0</v>
      </c>
    </row>
    <row r="54" spans="1:11" ht="24" customHeight="1" x14ac:dyDescent="0.55000000000000004">
      <c r="A54" s="2">
        <f t="shared" si="1"/>
        <v>49</v>
      </c>
      <c r="B54" s="33" t="s">
        <v>134</v>
      </c>
      <c r="C54" s="34"/>
      <c r="D54" s="33" t="s">
        <v>14</v>
      </c>
      <c r="E54" s="34"/>
      <c r="F54" s="35">
        <v>10000</v>
      </c>
      <c r="G54" s="34"/>
      <c r="H54" s="35">
        <v>10000</v>
      </c>
      <c r="I54" s="34"/>
      <c r="K54" s="9">
        <f t="shared" si="0"/>
        <v>0</v>
      </c>
    </row>
    <row r="55" spans="1:11" ht="24" customHeight="1" x14ac:dyDescent="0.55000000000000004">
      <c r="A55" s="2">
        <f t="shared" si="1"/>
        <v>50</v>
      </c>
      <c r="B55" s="33" t="s">
        <v>134</v>
      </c>
      <c r="C55" s="34"/>
      <c r="D55" s="33" t="s">
        <v>8</v>
      </c>
      <c r="E55" s="34"/>
      <c r="F55" s="35">
        <v>3096</v>
      </c>
      <c r="G55" s="34"/>
      <c r="H55" s="35">
        <v>3096</v>
      </c>
      <c r="I55" s="34"/>
      <c r="K55" s="9">
        <f t="shared" si="0"/>
        <v>0</v>
      </c>
    </row>
    <row r="56" spans="1:11" ht="24" customHeight="1" x14ac:dyDescent="0.55000000000000004">
      <c r="A56" s="2">
        <f t="shared" si="1"/>
        <v>51</v>
      </c>
      <c r="B56" s="33" t="s">
        <v>134</v>
      </c>
      <c r="C56" s="34"/>
      <c r="D56" s="33" t="s">
        <v>117</v>
      </c>
      <c r="E56" s="34"/>
      <c r="F56" s="35">
        <v>3000</v>
      </c>
      <c r="G56" s="34"/>
      <c r="H56" s="35">
        <v>3000</v>
      </c>
      <c r="I56" s="34"/>
      <c r="K56" s="9">
        <f t="shared" si="0"/>
        <v>0</v>
      </c>
    </row>
    <row r="57" spans="1:11" ht="24" customHeight="1" x14ac:dyDescent="0.55000000000000004">
      <c r="A57" s="2">
        <f t="shared" si="1"/>
        <v>52</v>
      </c>
      <c r="B57" s="33" t="s">
        <v>134</v>
      </c>
      <c r="C57" s="34"/>
      <c r="D57" s="33" t="s">
        <v>118</v>
      </c>
      <c r="E57" s="34"/>
      <c r="F57" s="35">
        <v>20000</v>
      </c>
      <c r="G57" s="34"/>
      <c r="H57" s="35">
        <v>20000</v>
      </c>
      <c r="I57" s="34"/>
      <c r="K57" s="9">
        <f t="shared" si="0"/>
        <v>0</v>
      </c>
    </row>
    <row r="58" spans="1:11" ht="24" customHeight="1" x14ac:dyDescent="0.55000000000000004">
      <c r="A58" s="2">
        <f t="shared" si="1"/>
        <v>53</v>
      </c>
      <c r="B58" s="33" t="s">
        <v>134</v>
      </c>
      <c r="C58" s="34"/>
      <c r="D58" s="33" t="s">
        <v>8</v>
      </c>
      <c r="E58" s="34"/>
      <c r="F58" s="35">
        <v>1500</v>
      </c>
      <c r="G58" s="34"/>
      <c r="H58" s="35">
        <v>1500</v>
      </c>
      <c r="I58" s="34"/>
      <c r="K58" s="9">
        <f t="shared" si="0"/>
        <v>0</v>
      </c>
    </row>
    <row r="59" spans="1:11" ht="24" customHeight="1" x14ac:dyDescent="0.55000000000000004">
      <c r="A59" s="2">
        <f t="shared" si="1"/>
        <v>54</v>
      </c>
      <c r="B59" s="33" t="s">
        <v>134</v>
      </c>
      <c r="C59" s="34"/>
      <c r="D59" s="33" t="s">
        <v>118</v>
      </c>
      <c r="E59" s="34"/>
      <c r="F59" s="35">
        <v>11650</v>
      </c>
      <c r="G59" s="34"/>
      <c r="H59" s="35">
        <v>11650</v>
      </c>
      <c r="I59" s="34"/>
      <c r="K59" s="9">
        <f t="shared" si="0"/>
        <v>0</v>
      </c>
    </row>
    <row r="60" spans="1:11" ht="48" customHeight="1" x14ac:dyDescent="0.55000000000000004">
      <c r="A60" s="2">
        <f t="shared" si="1"/>
        <v>55</v>
      </c>
      <c r="B60" s="33" t="s">
        <v>135</v>
      </c>
      <c r="C60" s="34"/>
      <c r="D60" s="33" t="s">
        <v>119</v>
      </c>
      <c r="E60" s="34"/>
      <c r="F60" s="35">
        <v>38500</v>
      </c>
      <c r="G60" s="34"/>
      <c r="H60" s="35">
        <v>38500</v>
      </c>
      <c r="I60" s="34"/>
      <c r="K60" s="9">
        <f t="shared" si="0"/>
        <v>0</v>
      </c>
    </row>
    <row r="61" spans="1:11" ht="24" customHeight="1" x14ac:dyDescent="0.55000000000000004">
      <c r="A61" s="2">
        <f t="shared" si="1"/>
        <v>56</v>
      </c>
      <c r="B61" s="33" t="s">
        <v>48</v>
      </c>
      <c r="C61" s="34"/>
      <c r="D61" s="33" t="s">
        <v>120</v>
      </c>
      <c r="E61" s="34"/>
      <c r="F61" s="35">
        <v>3000</v>
      </c>
      <c r="G61" s="34"/>
      <c r="H61" s="35">
        <v>3000</v>
      </c>
      <c r="I61" s="34"/>
      <c r="K61" s="9">
        <f t="shared" si="0"/>
        <v>0</v>
      </c>
    </row>
    <row r="62" spans="1:11" ht="24" customHeight="1" x14ac:dyDescent="0.55000000000000004">
      <c r="A62" s="2">
        <f t="shared" si="1"/>
        <v>57</v>
      </c>
      <c r="B62" s="33" t="s">
        <v>49</v>
      </c>
      <c r="C62" s="34"/>
      <c r="D62" s="33" t="s">
        <v>14</v>
      </c>
      <c r="E62" s="34"/>
      <c r="F62" s="35">
        <v>2922</v>
      </c>
      <c r="G62" s="34"/>
      <c r="H62" s="35">
        <v>2922</v>
      </c>
      <c r="I62" s="34"/>
      <c r="K62" s="9">
        <f t="shared" si="0"/>
        <v>0</v>
      </c>
    </row>
    <row r="63" spans="1:11" ht="24" customHeight="1" x14ac:dyDescent="0.55000000000000004">
      <c r="A63" s="2">
        <f t="shared" si="1"/>
        <v>58</v>
      </c>
      <c r="B63" s="33" t="s">
        <v>54</v>
      </c>
      <c r="C63" s="34"/>
      <c r="D63" s="33" t="s">
        <v>24</v>
      </c>
      <c r="E63" s="34"/>
      <c r="F63" s="35">
        <v>890</v>
      </c>
      <c r="G63" s="34"/>
      <c r="H63" s="35">
        <v>890</v>
      </c>
      <c r="I63" s="34"/>
      <c r="K63" s="9">
        <f t="shared" si="0"/>
        <v>0</v>
      </c>
    </row>
    <row r="64" spans="1:11" ht="24" customHeight="1" x14ac:dyDescent="0.55000000000000004">
      <c r="A64" s="2">
        <f t="shared" si="1"/>
        <v>59</v>
      </c>
      <c r="B64" s="33" t="s">
        <v>98</v>
      </c>
      <c r="C64" s="34"/>
      <c r="D64" s="33" t="s">
        <v>81</v>
      </c>
      <c r="E64" s="34"/>
      <c r="F64" s="35">
        <v>214</v>
      </c>
      <c r="G64" s="34"/>
      <c r="H64" s="35">
        <v>214</v>
      </c>
      <c r="I64" s="34"/>
      <c r="K64" s="9">
        <f t="shared" si="0"/>
        <v>0</v>
      </c>
    </row>
    <row r="65" spans="1:11" ht="48" customHeight="1" x14ac:dyDescent="0.55000000000000004">
      <c r="A65" s="2">
        <f t="shared" si="1"/>
        <v>60</v>
      </c>
      <c r="B65" s="33" t="s">
        <v>101</v>
      </c>
      <c r="C65" s="34"/>
      <c r="D65" s="33" t="s">
        <v>14</v>
      </c>
      <c r="E65" s="34"/>
      <c r="F65" s="35">
        <v>1300</v>
      </c>
      <c r="G65" s="34"/>
      <c r="H65" s="35">
        <v>1300</v>
      </c>
      <c r="I65" s="34"/>
      <c r="K65" s="9">
        <f t="shared" si="0"/>
        <v>0</v>
      </c>
    </row>
    <row r="66" spans="1:11" ht="48" customHeight="1" x14ac:dyDescent="0.55000000000000004">
      <c r="A66" s="2">
        <f t="shared" si="1"/>
        <v>61</v>
      </c>
      <c r="B66" s="33" t="s">
        <v>136</v>
      </c>
      <c r="C66" s="34"/>
      <c r="D66" s="33" t="s">
        <v>122</v>
      </c>
      <c r="E66" s="34"/>
      <c r="F66" s="35">
        <v>1590</v>
      </c>
      <c r="G66" s="34"/>
      <c r="H66" s="35">
        <v>1590</v>
      </c>
      <c r="I66" s="34"/>
      <c r="K66" s="9">
        <f t="shared" si="0"/>
        <v>0</v>
      </c>
    </row>
    <row r="67" spans="1:11" ht="48" customHeight="1" x14ac:dyDescent="0.55000000000000004">
      <c r="A67" s="2">
        <f t="shared" si="1"/>
        <v>62</v>
      </c>
      <c r="B67" s="33" t="s">
        <v>101</v>
      </c>
      <c r="C67" s="34"/>
      <c r="D67" s="33" t="s">
        <v>114</v>
      </c>
      <c r="E67" s="34"/>
      <c r="F67" s="35">
        <v>500</v>
      </c>
      <c r="G67" s="34"/>
      <c r="H67" s="35">
        <v>500</v>
      </c>
      <c r="I67" s="34"/>
      <c r="K67" s="9">
        <f t="shared" si="0"/>
        <v>0</v>
      </c>
    </row>
    <row r="68" spans="1:11" ht="48" customHeight="1" x14ac:dyDescent="0.55000000000000004">
      <c r="A68" s="2">
        <f t="shared" si="1"/>
        <v>63</v>
      </c>
      <c r="B68" s="33" t="s">
        <v>137</v>
      </c>
      <c r="C68" s="34"/>
      <c r="D68" s="33" t="s">
        <v>35</v>
      </c>
      <c r="E68" s="34"/>
      <c r="F68" s="35">
        <v>2420</v>
      </c>
      <c r="G68" s="34"/>
      <c r="H68" s="35">
        <v>2420</v>
      </c>
      <c r="I68" s="34"/>
      <c r="K68" s="9">
        <f t="shared" si="0"/>
        <v>0</v>
      </c>
    </row>
    <row r="69" spans="1:11" ht="48" customHeight="1" x14ac:dyDescent="0.55000000000000004">
      <c r="A69" s="2">
        <f t="shared" si="1"/>
        <v>64</v>
      </c>
      <c r="B69" s="33" t="s">
        <v>138</v>
      </c>
      <c r="C69" s="34"/>
      <c r="D69" s="33" t="s">
        <v>121</v>
      </c>
      <c r="E69" s="34"/>
      <c r="F69" s="35">
        <v>21450</v>
      </c>
      <c r="G69" s="34"/>
      <c r="H69" s="35">
        <v>21450</v>
      </c>
      <c r="I69" s="34"/>
      <c r="K69" s="9">
        <f t="shared" si="0"/>
        <v>0</v>
      </c>
    </row>
    <row r="70" spans="1:11" ht="48" customHeight="1" x14ac:dyDescent="0.55000000000000004">
      <c r="A70" s="2">
        <f t="shared" si="1"/>
        <v>65</v>
      </c>
      <c r="B70" s="33" t="s">
        <v>136</v>
      </c>
      <c r="C70" s="34"/>
      <c r="D70" s="33" t="s">
        <v>35</v>
      </c>
      <c r="E70" s="34"/>
      <c r="F70" s="35">
        <v>3885</v>
      </c>
      <c r="G70" s="34"/>
      <c r="H70" s="35">
        <v>3885</v>
      </c>
      <c r="I70" s="34"/>
      <c r="K70" s="9">
        <f t="shared" si="0"/>
        <v>0</v>
      </c>
    </row>
    <row r="71" spans="1:11" ht="48" customHeight="1" x14ac:dyDescent="0.55000000000000004">
      <c r="A71" s="2">
        <f t="shared" si="1"/>
        <v>66</v>
      </c>
      <c r="B71" s="33" t="s">
        <v>136</v>
      </c>
      <c r="C71" s="34"/>
      <c r="D71" s="33" t="s">
        <v>114</v>
      </c>
      <c r="E71" s="34"/>
      <c r="F71" s="35">
        <v>2500</v>
      </c>
      <c r="G71" s="34"/>
      <c r="H71" s="35">
        <v>2500</v>
      </c>
      <c r="I71" s="34"/>
      <c r="K71" s="9">
        <f t="shared" ref="K71:K88" si="2">+F71-H71</f>
        <v>0</v>
      </c>
    </row>
    <row r="72" spans="1:11" s="13" customFormat="1" ht="24" customHeight="1" x14ac:dyDescent="0.55000000000000004">
      <c r="A72" s="21"/>
      <c r="B72" s="22"/>
      <c r="C72" s="16"/>
      <c r="D72" s="22"/>
      <c r="E72" s="16"/>
      <c r="F72" s="23"/>
      <c r="G72" s="16"/>
      <c r="H72" s="23"/>
      <c r="I72" s="16"/>
      <c r="K72" s="15"/>
    </row>
    <row r="73" spans="1:11" s="13" customFormat="1" ht="24" customHeight="1" x14ac:dyDescent="0.55000000000000004">
      <c r="A73" s="12" t="s">
        <v>0</v>
      </c>
      <c r="B73" s="43" t="s">
        <v>2</v>
      </c>
      <c r="C73" s="44"/>
      <c r="D73" s="43" t="s">
        <v>1</v>
      </c>
      <c r="E73" s="44"/>
      <c r="F73" s="43" t="s">
        <v>43</v>
      </c>
      <c r="G73" s="44"/>
      <c r="H73" s="43" t="s">
        <v>3</v>
      </c>
      <c r="I73" s="44"/>
      <c r="K73" s="12" t="s">
        <v>340</v>
      </c>
    </row>
    <row r="74" spans="1:11" ht="48" customHeight="1" x14ac:dyDescent="0.55000000000000004">
      <c r="A74" s="2">
        <f>1+A71</f>
        <v>67</v>
      </c>
      <c r="B74" s="33" t="s">
        <v>139</v>
      </c>
      <c r="C74" s="34"/>
      <c r="D74" s="33" t="s">
        <v>114</v>
      </c>
      <c r="E74" s="34"/>
      <c r="F74" s="35">
        <v>1000</v>
      </c>
      <c r="G74" s="34"/>
      <c r="H74" s="35">
        <v>1000</v>
      </c>
      <c r="I74" s="34"/>
      <c r="K74" s="9">
        <f t="shared" si="2"/>
        <v>0</v>
      </c>
    </row>
    <row r="75" spans="1:11" ht="48" customHeight="1" x14ac:dyDescent="0.55000000000000004">
      <c r="A75" s="2">
        <f t="shared" ref="A75:A87" si="3">1+A74</f>
        <v>68</v>
      </c>
      <c r="B75" s="33" t="s">
        <v>140</v>
      </c>
      <c r="C75" s="34"/>
      <c r="D75" s="33" t="s">
        <v>123</v>
      </c>
      <c r="E75" s="34"/>
      <c r="F75" s="35">
        <v>5250</v>
      </c>
      <c r="G75" s="34"/>
      <c r="H75" s="35">
        <v>5250</v>
      </c>
      <c r="I75" s="34"/>
      <c r="K75" s="9">
        <f t="shared" si="2"/>
        <v>0</v>
      </c>
    </row>
    <row r="76" spans="1:11" ht="24" customHeight="1" x14ac:dyDescent="0.55000000000000004">
      <c r="A76" s="2">
        <f t="shared" si="3"/>
        <v>69</v>
      </c>
      <c r="B76" s="33" t="s">
        <v>56</v>
      </c>
      <c r="C76" s="34"/>
      <c r="D76" s="33" t="s">
        <v>71</v>
      </c>
      <c r="E76" s="34"/>
      <c r="F76" s="35">
        <v>2950</v>
      </c>
      <c r="G76" s="34"/>
      <c r="H76" s="35">
        <v>2950</v>
      </c>
      <c r="I76" s="34"/>
      <c r="K76" s="9">
        <f t="shared" si="2"/>
        <v>0</v>
      </c>
    </row>
    <row r="77" spans="1:11" ht="24" customHeight="1" x14ac:dyDescent="0.55000000000000004">
      <c r="A77" s="2">
        <f t="shared" si="3"/>
        <v>70</v>
      </c>
      <c r="B77" s="33" t="s">
        <v>56</v>
      </c>
      <c r="C77" s="34"/>
      <c r="D77" s="33" t="s">
        <v>71</v>
      </c>
      <c r="E77" s="34"/>
      <c r="F77" s="35">
        <v>4400</v>
      </c>
      <c r="G77" s="34"/>
      <c r="H77" s="35">
        <v>4400</v>
      </c>
      <c r="I77" s="34"/>
      <c r="K77" s="9">
        <f t="shared" si="2"/>
        <v>0</v>
      </c>
    </row>
    <row r="78" spans="1:11" ht="24" customHeight="1" x14ac:dyDescent="0.55000000000000004">
      <c r="A78" s="2">
        <f t="shared" si="3"/>
        <v>71</v>
      </c>
      <c r="B78" s="33" t="s">
        <v>68</v>
      </c>
      <c r="C78" s="34"/>
      <c r="D78" s="33" t="s">
        <v>14</v>
      </c>
      <c r="E78" s="34"/>
      <c r="F78" s="35">
        <v>87560</v>
      </c>
      <c r="G78" s="34"/>
      <c r="H78" s="35">
        <v>87560</v>
      </c>
      <c r="I78" s="34"/>
      <c r="K78" s="9">
        <f t="shared" si="2"/>
        <v>0</v>
      </c>
    </row>
    <row r="79" spans="1:11" ht="24" customHeight="1" x14ac:dyDescent="0.55000000000000004">
      <c r="A79" s="2">
        <f t="shared" si="3"/>
        <v>72</v>
      </c>
      <c r="B79" s="33" t="s">
        <v>65</v>
      </c>
      <c r="C79" s="34"/>
      <c r="D79" s="33" t="s">
        <v>71</v>
      </c>
      <c r="E79" s="34"/>
      <c r="F79" s="35">
        <v>2900</v>
      </c>
      <c r="G79" s="34"/>
      <c r="H79" s="35">
        <v>2900</v>
      </c>
      <c r="I79" s="34"/>
      <c r="K79" s="9">
        <f t="shared" si="2"/>
        <v>0</v>
      </c>
    </row>
    <row r="80" spans="1:11" ht="24" customHeight="1" x14ac:dyDescent="0.55000000000000004">
      <c r="A80" s="2">
        <f t="shared" si="3"/>
        <v>73</v>
      </c>
      <c r="B80" s="33" t="s">
        <v>65</v>
      </c>
      <c r="C80" s="34"/>
      <c r="D80" s="33" t="s">
        <v>71</v>
      </c>
      <c r="E80" s="34"/>
      <c r="F80" s="35">
        <v>3600</v>
      </c>
      <c r="G80" s="34"/>
      <c r="H80" s="35">
        <v>3600</v>
      </c>
      <c r="I80" s="34"/>
      <c r="K80" s="9">
        <f t="shared" si="2"/>
        <v>0</v>
      </c>
    </row>
    <row r="81" spans="1:11" ht="24" customHeight="1" x14ac:dyDescent="0.55000000000000004">
      <c r="A81" s="2">
        <f t="shared" si="3"/>
        <v>74</v>
      </c>
      <c r="B81" s="33" t="s">
        <v>56</v>
      </c>
      <c r="C81" s="34"/>
      <c r="D81" s="33" t="s">
        <v>17</v>
      </c>
      <c r="E81" s="34"/>
      <c r="F81" s="35">
        <v>3750</v>
      </c>
      <c r="G81" s="34"/>
      <c r="H81" s="35">
        <v>3750</v>
      </c>
      <c r="I81" s="34"/>
      <c r="K81" s="9">
        <f t="shared" si="2"/>
        <v>0</v>
      </c>
    </row>
    <row r="82" spans="1:11" ht="24" customHeight="1" x14ac:dyDescent="0.55000000000000004">
      <c r="A82" s="2">
        <f t="shared" si="3"/>
        <v>75</v>
      </c>
      <c r="B82" s="33" t="s">
        <v>56</v>
      </c>
      <c r="C82" s="34"/>
      <c r="D82" s="33" t="s">
        <v>71</v>
      </c>
      <c r="E82" s="34"/>
      <c r="F82" s="35">
        <v>8910</v>
      </c>
      <c r="G82" s="34"/>
      <c r="H82" s="35">
        <v>8910</v>
      </c>
      <c r="I82" s="34"/>
      <c r="K82" s="9">
        <f t="shared" si="2"/>
        <v>0</v>
      </c>
    </row>
    <row r="83" spans="1:11" ht="24" customHeight="1" x14ac:dyDescent="0.55000000000000004">
      <c r="A83" s="2">
        <f t="shared" si="3"/>
        <v>76</v>
      </c>
      <c r="B83" s="33" t="s">
        <v>69</v>
      </c>
      <c r="C83" s="34"/>
      <c r="D83" s="33" t="s">
        <v>124</v>
      </c>
      <c r="E83" s="34"/>
      <c r="F83" s="35">
        <v>329</v>
      </c>
      <c r="G83" s="34"/>
      <c r="H83" s="35">
        <v>329</v>
      </c>
      <c r="I83" s="34"/>
      <c r="K83" s="9">
        <f t="shared" si="2"/>
        <v>0</v>
      </c>
    </row>
    <row r="84" spans="1:11" ht="24" customHeight="1" x14ac:dyDescent="0.55000000000000004">
      <c r="A84" s="2">
        <f t="shared" si="3"/>
        <v>77</v>
      </c>
      <c r="B84" s="33" t="s">
        <v>65</v>
      </c>
      <c r="C84" s="34"/>
      <c r="D84" s="33" t="s">
        <v>125</v>
      </c>
      <c r="E84" s="34"/>
      <c r="F84" s="35">
        <v>10000</v>
      </c>
      <c r="G84" s="34"/>
      <c r="H84" s="35">
        <v>10000</v>
      </c>
      <c r="I84" s="34"/>
      <c r="K84" s="9">
        <f t="shared" si="2"/>
        <v>0</v>
      </c>
    </row>
    <row r="85" spans="1:11" ht="24" customHeight="1" x14ac:dyDescent="0.55000000000000004">
      <c r="A85" s="2">
        <f t="shared" si="3"/>
        <v>78</v>
      </c>
      <c r="B85" s="33" t="s">
        <v>50</v>
      </c>
      <c r="C85" s="34"/>
      <c r="D85" s="33" t="s">
        <v>17</v>
      </c>
      <c r="E85" s="34"/>
      <c r="F85" s="35">
        <v>100000</v>
      </c>
      <c r="G85" s="34"/>
      <c r="H85" s="35">
        <v>100000</v>
      </c>
      <c r="I85" s="34"/>
      <c r="K85" s="9">
        <f t="shared" si="2"/>
        <v>0</v>
      </c>
    </row>
    <row r="86" spans="1:11" ht="24" customHeight="1" x14ac:dyDescent="0.55000000000000004">
      <c r="A86" s="2">
        <f t="shared" si="3"/>
        <v>79</v>
      </c>
      <c r="B86" s="33" t="s">
        <v>70</v>
      </c>
      <c r="C86" s="34"/>
      <c r="D86" s="33" t="s">
        <v>88</v>
      </c>
      <c r="E86" s="34"/>
      <c r="F86" s="35">
        <v>3400</v>
      </c>
      <c r="G86" s="34"/>
      <c r="H86" s="35">
        <v>3400</v>
      </c>
      <c r="I86" s="34"/>
      <c r="K86" s="9">
        <f t="shared" si="2"/>
        <v>0</v>
      </c>
    </row>
    <row r="87" spans="1:11" ht="24" customHeight="1" x14ac:dyDescent="0.55000000000000004">
      <c r="A87" s="2">
        <f t="shared" si="3"/>
        <v>80</v>
      </c>
      <c r="B87" s="33" t="s">
        <v>70</v>
      </c>
      <c r="C87" s="34"/>
      <c r="D87" s="33" t="s">
        <v>88</v>
      </c>
      <c r="E87" s="34"/>
      <c r="F87" s="35">
        <v>7080</v>
      </c>
      <c r="G87" s="34"/>
      <c r="H87" s="35">
        <v>7080</v>
      </c>
      <c r="I87" s="34"/>
      <c r="K87" s="9">
        <f t="shared" si="2"/>
        <v>0</v>
      </c>
    </row>
    <row r="88" spans="1:11" ht="24" customHeight="1" x14ac:dyDescent="0.55000000000000004">
      <c r="A88" s="38" t="s">
        <v>42</v>
      </c>
      <c r="B88" s="39"/>
      <c r="C88" s="39"/>
      <c r="D88" s="39"/>
      <c r="E88" s="39"/>
      <c r="F88" s="40">
        <f>SUM(F5:G87)</f>
        <v>818011.88</v>
      </c>
      <c r="G88" s="41"/>
      <c r="H88" s="40">
        <f>SUM(H5:I87)</f>
        <v>818011.88</v>
      </c>
      <c r="I88" s="41"/>
      <c r="K88" s="9">
        <f t="shared" si="2"/>
        <v>0</v>
      </c>
    </row>
  </sheetData>
  <mergeCells count="337">
    <mergeCell ref="A1:K1"/>
    <mergeCell ref="A2:K2"/>
    <mergeCell ref="A88:E88"/>
    <mergeCell ref="F88:G88"/>
    <mergeCell ref="H88:I88"/>
    <mergeCell ref="B4:C4"/>
    <mergeCell ref="D4:E4"/>
    <mergeCell ref="F4:G4"/>
    <mergeCell ref="H4:I4"/>
    <mergeCell ref="B86:C86"/>
    <mergeCell ref="D86:E86"/>
    <mergeCell ref="F86:G86"/>
    <mergeCell ref="H86:I86"/>
    <mergeCell ref="B87:C87"/>
    <mergeCell ref="D87:E87"/>
    <mergeCell ref="F87:G87"/>
    <mergeCell ref="H87:I87"/>
    <mergeCell ref="B85:C85"/>
    <mergeCell ref="D85:E85"/>
    <mergeCell ref="F85:G85"/>
    <mergeCell ref="H85:I85"/>
    <mergeCell ref="B84:C84"/>
    <mergeCell ref="H84:I84"/>
    <mergeCell ref="D84:E84"/>
    <mergeCell ref="F84:G84"/>
    <mergeCell ref="B83:C83"/>
    <mergeCell ref="H83:I83"/>
    <mergeCell ref="D83:E83"/>
    <mergeCell ref="F83:G83"/>
    <mergeCell ref="B81:C81"/>
    <mergeCell ref="D81:E81"/>
    <mergeCell ref="F81:G81"/>
    <mergeCell ref="H81:I81"/>
    <mergeCell ref="B82:C82"/>
    <mergeCell ref="D82:E82"/>
    <mergeCell ref="F82:G82"/>
    <mergeCell ref="H82:I82"/>
    <mergeCell ref="B80:C80"/>
    <mergeCell ref="D80:E80"/>
    <mergeCell ref="F80:G80"/>
    <mergeCell ref="H80:I80"/>
    <mergeCell ref="B78:C78"/>
    <mergeCell ref="D78:E78"/>
    <mergeCell ref="F78:G78"/>
    <mergeCell ref="H78:I78"/>
    <mergeCell ref="B79:C79"/>
    <mergeCell ref="D79:E79"/>
    <mergeCell ref="F79:G79"/>
    <mergeCell ref="H79:I79"/>
    <mergeCell ref="B76:C76"/>
    <mergeCell ref="D76:E76"/>
    <mergeCell ref="F76:G76"/>
    <mergeCell ref="H76:I76"/>
    <mergeCell ref="B77:C77"/>
    <mergeCell ref="D77:E77"/>
    <mergeCell ref="F77:G77"/>
    <mergeCell ref="H77:I77"/>
    <mergeCell ref="B75:C75"/>
    <mergeCell ref="D75:E75"/>
    <mergeCell ref="F75:G75"/>
    <mergeCell ref="H75:I75"/>
    <mergeCell ref="B74:C74"/>
    <mergeCell ref="D74:E74"/>
    <mergeCell ref="F74:G74"/>
    <mergeCell ref="H74:I74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5:C65"/>
    <mergeCell ref="H65:I65"/>
    <mergeCell ref="D65:E65"/>
    <mergeCell ref="F65:G65"/>
    <mergeCell ref="B63:C63"/>
    <mergeCell ref="D63:E63"/>
    <mergeCell ref="F63:G63"/>
    <mergeCell ref="H63:I63"/>
    <mergeCell ref="B64:C64"/>
    <mergeCell ref="D64:E64"/>
    <mergeCell ref="F64:G64"/>
    <mergeCell ref="H64:I64"/>
    <mergeCell ref="B62:C62"/>
    <mergeCell ref="H62:I62"/>
    <mergeCell ref="D62:E62"/>
    <mergeCell ref="F62:G62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3:C43"/>
    <mergeCell ref="H43:I43"/>
    <mergeCell ref="D43:E43"/>
    <mergeCell ref="F43:G43"/>
    <mergeCell ref="B41:C41"/>
    <mergeCell ref="D41:E41"/>
    <mergeCell ref="F41:G41"/>
    <mergeCell ref="H41:I41"/>
    <mergeCell ref="B42:C42"/>
    <mergeCell ref="D42:E42"/>
    <mergeCell ref="F42:G42"/>
    <mergeCell ref="H42:I42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8:C28"/>
    <mergeCell ref="D28:E28"/>
    <mergeCell ref="F28:G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  <mergeCell ref="B25:C25"/>
    <mergeCell ref="H25:I25"/>
    <mergeCell ref="D25:E25"/>
    <mergeCell ref="F25:G25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7:C7"/>
    <mergeCell ref="D7:E7"/>
    <mergeCell ref="F7:G7"/>
    <mergeCell ref="H7:I7"/>
    <mergeCell ref="B8:C8"/>
    <mergeCell ref="D8:E8"/>
    <mergeCell ref="F8:G8"/>
    <mergeCell ref="H8:I8"/>
    <mergeCell ref="B13:C13"/>
    <mergeCell ref="D13:E13"/>
    <mergeCell ref="F13:G13"/>
    <mergeCell ref="H13:I13"/>
    <mergeCell ref="B40:C40"/>
    <mergeCell ref="D40:E40"/>
    <mergeCell ref="F40:G40"/>
    <mergeCell ref="H40:I40"/>
    <mergeCell ref="B73:C73"/>
    <mergeCell ref="D73:E73"/>
    <mergeCell ref="F73:G73"/>
    <mergeCell ref="H73:I73"/>
    <mergeCell ref="B5:C5"/>
    <mergeCell ref="D5:E5"/>
    <mergeCell ref="F5:G5"/>
    <mergeCell ref="H5:I5"/>
    <mergeCell ref="B6:C6"/>
    <mergeCell ref="D6:E6"/>
    <mergeCell ref="F6:G6"/>
    <mergeCell ref="H6:I6"/>
    <mergeCell ref="B9:C9"/>
    <mergeCell ref="D9:E9"/>
    <mergeCell ref="F9:G9"/>
    <mergeCell ref="H9:I9"/>
    <mergeCell ref="B10:C10"/>
    <mergeCell ref="D10:E10"/>
    <mergeCell ref="F10:G10"/>
    <mergeCell ref="H10:I10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C98" sqref="C98"/>
    </sheetView>
  </sheetViews>
  <sheetFormatPr defaultRowHeight="24.95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157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.95" customHeight="1" x14ac:dyDescent="0.55000000000000004">
      <c r="A5" s="2">
        <v>1</v>
      </c>
      <c r="B5" s="33" t="s">
        <v>158</v>
      </c>
      <c r="C5" s="34"/>
      <c r="D5" s="33" t="s">
        <v>11</v>
      </c>
      <c r="E5" s="34"/>
      <c r="F5" s="35">
        <v>4000</v>
      </c>
      <c r="G5" s="34"/>
      <c r="H5" s="35">
        <v>4000</v>
      </c>
      <c r="I5" s="34"/>
      <c r="K5" s="9">
        <f t="shared" ref="K5:K32" si="0">+F5-H5</f>
        <v>0</v>
      </c>
    </row>
    <row r="6" spans="1:11" ht="48" customHeight="1" x14ac:dyDescent="0.55000000000000004">
      <c r="A6" s="2">
        <f>1+A5</f>
        <v>2</v>
      </c>
      <c r="B6" s="33" t="s">
        <v>159</v>
      </c>
      <c r="C6" s="34"/>
      <c r="D6" s="33" t="s">
        <v>10</v>
      </c>
      <c r="E6" s="34"/>
      <c r="F6" s="35">
        <v>4000</v>
      </c>
      <c r="G6" s="34"/>
      <c r="H6" s="35">
        <v>4000</v>
      </c>
      <c r="I6" s="34"/>
      <c r="K6" s="9">
        <f t="shared" si="0"/>
        <v>0</v>
      </c>
    </row>
    <row r="7" spans="1:11" ht="48" customHeight="1" x14ac:dyDescent="0.55000000000000004">
      <c r="A7" s="2">
        <f t="shared" ref="A7:A73" si="1">1+A6</f>
        <v>3</v>
      </c>
      <c r="B7" s="33" t="s">
        <v>159</v>
      </c>
      <c r="C7" s="34"/>
      <c r="D7" s="33" t="s">
        <v>107</v>
      </c>
      <c r="E7" s="34"/>
      <c r="F7" s="35">
        <v>4500</v>
      </c>
      <c r="G7" s="34"/>
      <c r="H7" s="35">
        <v>4500</v>
      </c>
      <c r="I7" s="34"/>
      <c r="K7" s="9">
        <f t="shared" si="0"/>
        <v>0</v>
      </c>
    </row>
    <row r="8" spans="1:11" ht="48" customHeight="1" x14ac:dyDescent="0.55000000000000004">
      <c r="A8" s="2">
        <f t="shared" si="1"/>
        <v>4</v>
      </c>
      <c r="B8" s="33" t="s">
        <v>159</v>
      </c>
      <c r="C8" s="34"/>
      <c r="D8" s="33" t="s">
        <v>17</v>
      </c>
      <c r="E8" s="34"/>
      <c r="F8" s="35">
        <v>1687.8</v>
      </c>
      <c r="G8" s="34"/>
      <c r="H8" s="35">
        <v>1687.8</v>
      </c>
      <c r="I8" s="34"/>
      <c r="K8" s="9">
        <f t="shared" si="0"/>
        <v>0</v>
      </c>
    </row>
    <row r="9" spans="1:11" ht="24.95" customHeight="1" x14ac:dyDescent="0.55000000000000004">
      <c r="A9" s="2">
        <f t="shared" si="1"/>
        <v>5</v>
      </c>
      <c r="B9" s="33" t="s">
        <v>67</v>
      </c>
      <c r="C9" s="34"/>
      <c r="D9" s="33" t="s">
        <v>111</v>
      </c>
      <c r="E9" s="34"/>
      <c r="F9" s="35">
        <v>600</v>
      </c>
      <c r="G9" s="34"/>
      <c r="H9" s="35">
        <v>600</v>
      </c>
      <c r="I9" s="34"/>
      <c r="K9" s="9">
        <f t="shared" si="0"/>
        <v>0</v>
      </c>
    </row>
    <row r="10" spans="1:11" ht="24.95" customHeight="1" x14ac:dyDescent="0.55000000000000004">
      <c r="A10" s="2">
        <f t="shared" si="1"/>
        <v>6</v>
      </c>
      <c r="B10" s="33" t="s">
        <v>49</v>
      </c>
      <c r="C10" s="34"/>
      <c r="D10" s="33" t="s">
        <v>142</v>
      </c>
      <c r="E10" s="34"/>
      <c r="F10" s="35">
        <v>750</v>
      </c>
      <c r="G10" s="34"/>
      <c r="H10" s="35">
        <v>750</v>
      </c>
      <c r="I10" s="34"/>
      <c r="K10" s="9">
        <f t="shared" si="0"/>
        <v>0</v>
      </c>
    </row>
    <row r="11" spans="1:11" ht="24.95" customHeight="1" x14ac:dyDescent="0.55000000000000004">
      <c r="A11" s="2">
        <f t="shared" si="1"/>
        <v>7</v>
      </c>
      <c r="B11" s="33" t="s">
        <v>49</v>
      </c>
      <c r="C11" s="34"/>
      <c r="D11" s="33" t="s">
        <v>73</v>
      </c>
      <c r="E11" s="34"/>
      <c r="F11" s="35">
        <v>28000</v>
      </c>
      <c r="G11" s="34"/>
      <c r="H11" s="35">
        <v>28000</v>
      </c>
      <c r="I11" s="34"/>
      <c r="K11" s="9">
        <f t="shared" si="0"/>
        <v>0</v>
      </c>
    </row>
    <row r="12" spans="1:11" ht="24.95" customHeight="1" x14ac:dyDescent="0.55000000000000004">
      <c r="A12" s="2">
        <f t="shared" si="1"/>
        <v>8</v>
      </c>
      <c r="B12" s="33" t="s">
        <v>160</v>
      </c>
      <c r="C12" s="34"/>
      <c r="D12" s="33" t="s">
        <v>143</v>
      </c>
      <c r="E12" s="34"/>
      <c r="F12" s="35">
        <v>1450</v>
      </c>
      <c r="G12" s="34"/>
      <c r="H12" s="35">
        <v>1450</v>
      </c>
      <c r="I12" s="34"/>
      <c r="K12" s="9">
        <f t="shared" si="0"/>
        <v>0</v>
      </c>
    </row>
    <row r="13" spans="1:11" ht="24.95" customHeight="1" x14ac:dyDescent="0.55000000000000004">
      <c r="A13" s="2">
        <f t="shared" si="1"/>
        <v>9</v>
      </c>
      <c r="B13" s="33" t="s">
        <v>54</v>
      </c>
      <c r="C13" s="34"/>
      <c r="D13" s="33" t="s">
        <v>24</v>
      </c>
      <c r="E13" s="34"/>
      <c r="F13" s="35">
        <v>790</v>
      </c>
      <c r="G13" s="34"/>
      <c r="H13" s="35">
        <v>790</v>
      </c>
      <c r="I13" s="34"/>
      <c r="K13" s="9">
        <f t="shared" si="0"/>
        <v>0</v>
      </c>
    </row>
    <row r="14" spans="1:11" ht="24.95" customHeight="1" x14ac:dyDescent="0.55000000000000004">
      <c r="A14" s="2">
        <f t="shared" si="1"/>
        <v>10</v>
      </c>
      <c r="B14" s="33" t="s">
        <v>54</v>
      </c>
      <c r="C14" s="34"/>
      <c r="D14" s="33" t="s">
        <v>24</v>
      </c>
      <c r="E14" s="34"/>
      <c r="F14" s="35">
        <v>33900</v>
      </c>
      <c r="G14" s="34"/>
      <c r="H14" s="35">
        <v>33900</v>
      </c>
      <c r="I14" s="34"/>
      <c r="K14" s="9">
        <f t="shared" si="0"/>
        <v>0</v>
      </c>
    </row>
    <row r="15" spans="1:11" ht="48" customHeight="1" x14ac:dyDescent="0.55000000000000004">
      <c r="A15" s="2">
        <f t="shared" si="1"/>
        <v>11</v>
      </c>
      <c r="B15" s="33" t="s">
        <v>161</v>
      </c>
      <c r="C15" s="34"/>
      <c r="D15" s="33" t="s">
        <v>144</v>
      </c>
      <c r="E15" s="34"/>
      <c r="F15" s="35">
        <v>3000</v>
      </c>
      <c r="G15" s="34"/>
      <c r="H15" s="35">
        <v>3000</v>
      </c>
      <c r="I15" s="34"/>
      <c r="K15" s="9">
        <f t="shared" si="0"/>
        <v>0</v>
      </c>
    </row>
    <row r="16" spans="1:11" ht="48" customHeight="1" x14ac:dyDescent="0.55000000000000004">
      <c r="A16" s="2">
        <f t="shared" si="1"/>
        <v>12</v>
      </c>
      <c r="B16" s="33" t="s">
        <v>162</v>
      </c>
      <c r="C16" s="34"/>
      <c r="D16" s="33" t="s">
        <v>145</v>
      </c>
      <c r="E16" s="34"/>
      <c r="F16" s="35">
        <v>5900</v>
      </c>
      <c r="G16" s="34"/>
      <c r="H16" s="35">
        <v>5900</v>
      </c>
      <c r="I16" s="34"/>
      <c r="K16" s="9">
        <f t="shared" si="0"/>
        <v>0</v>
      </c>
    </row>
    <row r="17" spans="1:11" ht="48" customHeight="1" x14ac:dyDescent="0.55000000000000004">
      <c r="A17" s="2">
        <f t="shared" si="1"/>
        <v>13</v>
      </c>
      <c r="B17" s="33" t="s">
        <v>163</v>
      </c>
      <c r="C17" s="34"/>
      <c r="D17" s="33" t="s">
        <v>146</v>
      </c>
      <c r="E17" s="34"/>
      <c r="F17" s="35">
        <v>55000</v>
      </c>
      <c r="G17" s="34"/>
      <c r="H17" s="35">
        <v>55000</v>
      </c>
      <c r="I17" s="34"/>
      <c r="K17" s="9">
        <f t="shared" si="0"/>
        <v>0</v>
      </c>
    </row>
    <row r="18" spans="1:11" ht="48" customHeight="1" x14ac:dyDescent="0.55000000000000004">
      <c r="A18" s="2">
        <f t="shared" si="1"/>
        <v>14</v>
      </c>
      <c r="B18" s="33" t="s">
        <v>164</v>
      </c>
      <c r="C18" s="34"/>
      <c r="D18" s="33" t="s">
        <v>112</v>
      </c>
      <c r="E18" s="34"/>
      <c r="F18" s="35">
        <v>62000</v>
      </c>
      <c r="G18" s="34"/>
      <c r="H18" s="35">
        <v>62000</v>
      </c>
      <c r="I18" s="34"/>
      <c r="K18" s="9">
        <f t="shared" si="0"/>
        <v>0</v>
      </c>
    </row>
    <row r="19" spans="1:11" ht="48" customHeight="1" x14ac:dyDescent="0.55000000000000004">
      <c r="A19" s="2">
        <f t="shared" si="1"/>
        <v>15</v>
      </c>
      <c r="B19" s="33" t="s">
        <v>165</v>
      </c>
      <c r="C19" s="34"/>
      <c r="D19" s="33" t="s">
        <v>24</v>
      </c>
      <c r="E19" s="34"/>
      <c r="F19" s="35">
        <v>15000</v>
      </c>
      <c r="G19" s="34"/>
      <c r="H19" s="35">
        <v>14900</v>
      </c>
      <c r="I19" s="34"/>
      <c r="K19" s="9">
        <f t="shared" si="0"/>
        <v>100</v>
      </c>
    </row>
    <row r="20" spans="1:11" ht="24.95" customHeight="1" x14ac:dyDescent="0.55000000000000004">
      <c r="A20" s="2">
        <f t="shared" si="1"/>
        <v>16</v>
      </c>
      <c r="B20" s="33" t="s">
        <v>60</v>
      </c>
      <c r="C20" s="34"/>
      <c r="D20" s="33" t="s">
        <v>21</v>
      </c>
      <c r="E20" s="34"/>
      <c r="F20" s="35">
        <v>1000</v>
      </c>
      <c r="G20" s="34"/>
      <c r="H20" s="35">
        <v>1000</v>
      </c>
      <c r="I20" s="34"/>
      <c r="K20" s="9">
        <f t="shared" si="0"/>
        <v>0</v>
      </c>
    </row>
    <row r="21" spans="1:11" ht="24.95" customHeight="1" x14ac:dyDescent="0.55000000000000004">
      <c r="A21" s="2">
        <f t="shared" si="1"/>
        <v>17</v>
      </c>
      <c r="B21" s="33" t="s">
        <v>48</v>
      </c>
      <c r="C21" s="34"/>
      <c r="D21" s="33" t="s">
        <v>14</v>
      </c>
      <c r="E21" s="34"/>
      <c r="F21" s="35">
        <v>13103</v>
      </c>
      <c r="G21" s="34"/>
      <c r="H21" s="35">
        <v>13103</v>
      </c>
      <c r="I21" s="34"/>
      <c r="K21" s="9">
        <f t="shared" si="0"/>
        <v>0</v>
      </c>
    </row>
    <row r="22" spans="1:11" ht="24.95" customHeight="1" x14ac:dyDescent="0.55000000000000004">
      <c r="A22" s="2">
        <f t="shared" si="1"/>
        <v>18</v>
      </c>
      <c r="B22" s="33" t="s">
        <v>48</v>
      </c>
      <c r="C22" s="34"/>
      <c r="D22" s="33" t="s">
        <v>7</v>
      </c>
      <c r="E22" s="34"/>
      <c r="F22" s="35">
        <v>770</v>
      </c>
      <c r="G22" s="34"/>
      <c r="H22" s="35">
        <v>770</v>
      </c>
      <c r="I22" s="34"/>
      <c r="K22" s="9">
        <f t="shared" si="0"/>
        <v>0</v>
      </c>
    </row>
    <row r="23" spans="1:11" ht="24.95" customHeight="1" x14ac:dyDescent="0.55000000000000004">
      <c r="A23" s="2">
        <f t="shared" si="1"/>
        <v>19</v>
      </c>
      <c r="B23" s="33" t="s">
        <v>68</v>
      </c>
      <c r="C23" s="34"/>
      <c r="D23" s="33" t="s">
        <v>35</v>
      </c>
      <c r="E23" s="34"/>
      <c r="F23" s="35">
        <v>260</v>
      </c>
      <c r="G23" s="34"/>
      <c r="H23" s="35">
        <v>260</v>
      </c>
      <c r="I23" s="34"/>
      <c r="K23" s="9">
        <f t="shared" si="0"/>
        <v>0</v>
      </c>
    </row>
    <row r="24" spans="1:11" ht="48" customHeight="1" x14ac:dyDescent="0.55000000000000004">
      <c r="A24" s="2">
        <f t="shared" si="1"/>
        <v>20</v>
      </c>
      <c r="B24" s="33" t="s">
        <v>166</v>
      </c>
      <c r="C24" s="34"/>
      <c r="D24" s="33" t="s">
        <v>415</v>
      </c>
      <c r="E24" s="34"/>
      <c r="F24" s="35">
        <v>50000</v>
      </c>
      <c r="G24" s="34"/>
      <c r="H24" s="35">
        <v>50000</v>
      </c>
      <c r="I24" s="34"/>
      <c r="K24" s="9">
        <f t="shared" si="0"/>
        <v>0</v>
      </c>
    </row>
    <row r="25" spans="1:11" ht="24.95" customHeight="1" x14ac:dyDescent="0.55000000000000004">
      <c r="A25" s="2">
        <f t="shared" si="1"/>
        <v>21</v>
      </c>
      <c r="B25" s="33" t="s">
        <v>98</v>
      </c>
      <c r="C25" s="34"/>
      <c r="D25" s="33" t="s">
        <v>78</v>
      </c>
      <c r="E25" s="34"/>
      <c r="F25" s="35">
        <v>885.5</v>
      </c>
      <c r="G25" s="34"/>
      <c r="H25" s="35">
        <v>885.5</v>
      </c>
      <c r="I25" s="34"/>
      <c r="K25" s="9">
        <f t="shared" si="0"/>
        <v>0</v>
      </c>
    </row>
    <row r="26" spans="1:11" ht="24.95" customHeight="1" x14ac:dyDescent="0.55000000000000004">
      <c r="A26" s="2">
        <f t="shared" si="1"/>
        <v>22</v>
      </c>
      <c r="B26" s="33" t="s">
        <v>98</v>
      </c>
      <c r="C26" s="34"/>
      <c r="D26" s="33" t="s">
        <v>78</v>
      </c>
      <c r="E26" s="34"/>
      <c r="F26" s="35">
        <v>193.5</v>
      </c>
      <c r="G26" s="34"/>
      <c r="H26" s="35">
        <v>193.5</v>
      </c>
      <c r="I26" s="34"/>
      <c r="K26" s="9">
        <f t="shared" si="0"/>
        <v>0</v>
      </c>
    </row>
    <row r="27" spans="1:11" ht="24.95" customHeight="1" x14ac:dyDescent="0.55000000000000004">
      <c r="A27" s="2">
        <f t="shared" si="1"/>
        <v>23</v>
      </c>
      <c r="B27" s="33" t="s">
        <v>56</v>
      </c>
      <c r="C27" s="34"/>
      <c r="D27" s="33" t="s">
        <v>31</v>
      </c>
      <c r="E27" s="34"/>
      <c r="F27" s="35">
        <v>1480</v>
      </c>
      <c r="G27" s="34"/>
      <c r="H27" s="35">
        <v>1480</v>
      </c>
      <c r="I27" s="34"/>
      <c r="K27" s="9">
        <f t="shared" si="0"/>
        <v>0</v>
      </c>
    </row>
    <row r="28" spans="1:11" ht="24.95" customHeight="1" x14ac:dyDescent="0.55000000000000004">
      <c r="A28" s="2">
        <f t="shared" si="1"/>
        <v>24</v>
      </c>
      <c r="B28" s="33" t="s">
        <v>56</v>
      </c>
      <c r="C28" s="34"/>
      <c r="D28" s="33" t="s">
        <v>71</v>
      </c>
      <c r="E28" s="34"/>
      <c r="F28" s="35">
        <v>6200</v>
      </c>
      <c r="G28" s="34"/>
      <c r="H28" s="35">
        <v>6200</v>
      </c>
      <c r="I28" s="34"/>
      <c r="K28" s="9">
        <f t="shared" si="0"/>
        <v>0</v>
      </c>
    </row>
    <row r="29" spans="1:11" ht="24.95" customHeight="1" x14ac:dyDescent="0.55000000000000004">
      <c r="A29" s="2">
        <f t="shared" si="1"/>
        <v>25</v>
      </c>
      <c r="B29" s="33" t="s">
        <v>56</v>
      </c>
      <c r="C29" s="34"/>
      <c r="D29" s="33" t="s">
        <v>71</v>
      </c>
      <c r="E29" s="34"/>
      <c r="F29" s="35">
        <v>2230</v>
      </c>
      <c r="G29" s="34"/>
      <c r="H29" s="35">
        <v>2230</v>
      </c>
      <c r="I29" s="34"/>
      <c r="K29" s="9">
        <f t="shared" si="0"/>
        <v>0</v>
      </c>
    </row>
    <row r="30" spans="1:11" ht="24.95" customHeight="1" x14ac:dyDescent="0.55000000000000004">
      <c r="A30" s="2">
        <f t="shared" si="1"/>
        <v>26</v>
      </c>
      <c r="B30" s="33" t="s">
        <v>56</v>
      </c>
      <c r="C30" s="34"/>
      <c r="D30" s="33" t="s">
        <v>71</v>
      </c>
      <c r="E30" s="34"/>
      <c r="F30" s="35">
        <v>9110</v>
      </c>
      <c r="G30" s="34"/>
      <c r="H30" s="35">
        <v>9110</v>
      </c>
      <c r="I30" s="34"/>
      <c r="K30" s="9">
        <f t="shared" si="0"/>
        <v>0</v>
      </c>
    </row>
    <row r="31" spans="1:11" ht="24.95" customHeight="1" x14ac:dyDescent="0.55000000000000004">
      <c r="A31" s="2">
        <f t="shared" si="1"/>
        <v>27</v>
      </c>
      <c r="B31" s="33" t="s">
        <v>56</v>
      </c>
      <c r="C31" s="34"/>
      <c r="D31" s="33" t="s">
        <v>31</v>
      </c>
      <c r="E31" s="34"/>
      <c r="F31" s="35">
        <v>600</v>
      </c>
      <c r="G31" s="34"/>
      <c r="H31" s="35">
        <v>600</v>
      </c>
      <c r="I31" s="34"/>
      <c r="K31" s="9">
        <f t="shared" si="0"/>
        <v>0</v>
      </c>
    </row>
    <row r="32" spans="1:11" ht="24.95" customHeight="1" x14ac:dyDescent="0.55000000000000004">
      <c r="A32" s="2">
        <f t="shared" si="1"/>
        <v>28</v>
      </c>
      <c r="B32" s="33" t="s">
        <v>56</v>
      </c>
      <c r="C32" s="34"/>
      <c r="D32" s="33" t="s">
        <v>31</v>
      </c>
      <c r="E32" s="34"/>
      <c r="F32" s="35">
        <v>510</v>
      </c>
      <c r="G32" s="34"/>
      <c r="H32" s="35">
        <v>510</v>
      </c>
      <c r="I32" s="34"/>
      <c r="K32" s="9">
        <f t="shared" si="0"/>
        <v>0</v>
      </c>
    </row>
    <row r="33" spans="1:11" s="13" customFormat="1" ht="24" customHeight="1" x14ac:dyDescent="0.55000000000000004">
      <c r="A33" s="12" t="s">
        <v>0</v>
      </c>
      <c r="B33" s="43" t="s">
        <v>2</v>
      </c>
      <c r="C33" s="44"/>
      <c r="D33" s="43" t="s">
        <v>1</v>
      </c>
      <c r="E33" s="44"/>
      <c r="F33" s="43" t="s">
        <v>43</v>
      </c>
      <c r="G33" s="44"/>
      <c r="H33" s="43" t="s">
        <v>3</v>
      </c>
      <c r="I33" s="44"/>
      <c r="K33" s="12" t="s">
        <v>340</v>
      </c>
    </row>
    <row r="34" spans="1:11" ht="24.95" customHeight="1" x14ac:dyDescent="0.55000000000000004">
      <c r="A34" s="2">
        <f>1+A32</f>
        <v>29</v>
      </c>
      <c r="B34" s="33" t="s">
        <v>68</v>
      </c>
      <c r="C34" s="34"/>
      <c r="D34" s="33" t="s">
        <v>14</v>
      </c>
      <c r="E34" s="34"/>
      <c r="F34" s="35">
        <v>3150</v>
      </c>
      <c r="G34" s="34"/>
      <c r="H34" s="35">
        <v>3150</v>
      </c>
      <c r="I34" s="34"/>
      <c r="K34" s="9">
        <f>+F34-H34</f>
        <v>0</v>
      </c>
    </row>
    <row r="35" spans="1:11" ht="24.95" customHeight="1" x14ac:dyDescent="0.55000000000000004">
      <c r="A35" s="2">
        <f t="shared" si="1"/>
        <v>30</v>
      </c>
      <c r="B35" s="33" t="s">
        <v>50</v>
      </c>
      <c r="C35" s="34"/>
      <c r="D35" s="33" t="s">
        <v>17</v>
      </c>
      <c r="E35" s="34"/>
      <c r="F35" s="35">
        <v>228000</v>
      </c>
      <c r="G35" s="34"/>
      <c r="H35" s="35">
        <v>228000</v>
      </c>
      <c r="I35" s="34"/>
      <c r="K35" s="9">
        <f>+F35-H35</f>
        <v>0</v>
      </c>
    </row>
    <row r="36" spans="1:11" ht="24.95" customHeight="1" x14ac:dyDescent="0.55000000000000004">
      <c r="A36" s="2">
        <f t="shared" si="1"/>
        <v>31</v>
      </c>
      <c r="B36" s="33" t="s">
        <v>48</v>
      </c>
      <c r="C36" s="34"/>
      <c r="D36" s="33" t="s">
        <v>14</v>
      </c>
      <c r="E36" s="34"/>
      <c r="F36" s="35">
        <v>19990</v>
      </c>
      <c r="G36" s="34"/>
      <c r="H36" s="35">
        <v>19990</v>
      </c>
      <c r="I36" s="34"/>
      <c r="K36" s="9">
        <f>+F36-H36</f>
        <v>0</v>
      </c>
    </row>
    <row r="37" spans="1:11" ht="24.95" customHeight="1" x14ac:dyDescent="0.55000000000000004">
      <c r="A37" s="2">
        <f t="shared" si="1"/>
        <v>32</v>
      </c>
      <c r="B37" s="33" t="s">
        <v>49</v>
      </c>
      <c r="C37" s="34"/>
      <c r="D37" s="33" t="s">
        <v>14</v>
      </c>
      <c r="E37" s="34"/>
      <c r="F37" s="35">
        <v>3000</v>
      </c>
      <c r="G37" s="34"/>
      <c r="H37" s="35">
        <v>3000</v>
      </c>
      <c r="I37" s="34"/>
      <c r="K37" s="9">
        <f t="shared" ref="K37:K70" si="2">+F37-H37</f>
        <v>0</v>
      </c>
    </row>
    <row r="38" spans="1:11" ht="90" customHeight="1" x14ac:dyDescent="0.55000000000000004">
      <c r="A38" s="2">
        <f t="shared" si="1"/>
        <v>33</v>
      </c>
      <c r="B38" s="33" t="s">
        <v>167</v>
      </c>
      <c r="C38" s="34"/>
      <c r="D38" s="33" t="s">
        <v>148</v>
      </c>
      <c r="E38" s="34"/>
      <c r="F38" s="35">
        <v>15000</v>
      </c>
      <c r="G38" s="34"/>
      <c r="H38" s="35">
        <v>15000</v>
      </c>
      <c r="I38" s="34"/>
      <c r="K38" s="9">
        <f t="shared" si="2"/>
        <v>0</v>
      </c>
    </row>
    <row r="39" spans="1:11" ht="90" customHeight="1" x14ac:dyDescent="0.55000000000000004">
      <c r="A39" s="2">
        <f t="shared" si="1"/>
        <v>34</v>
      </c>
      <c r="B39" s="33" t="s">
        <v>167</v>
      </c>
      <c r="C39" s="34"/>
      <c r="D39" s="33" t="s">
        <v>149</v>
      </c>
      <c r="E39" s="34"/>
      <c r="F39" s="35">
        <v>80000</v>
      </c>
      <c r="G39" s="34"/>
      <c r="H39" s="35">
        <v>80000</v>
      </c>
      <c r="I39" s="34"/>
      <c r="K39" s="9">
        <f t="shared" si="2"/>
        <v>0</v>
      </c>
    </row>
    <row r="40" spans="1:11" ht="90" customHeight="1" x14ac:dyDescent="0.55000000000000004">
      <c r="A40" s="2">
        <f t="shared" si="1"/>
        <v>35</v>
      </c>
      <c r="B40" s="33" t="s">
        <v>167</v>
      </c>
      <c r="C40" s="34"/>
      <c r="D40" s="33" t="s">
        <v>8</v>
      </c>
      <c r="E40" s="34"/>
      <c r="F40" s="35">
        <v>3010</v>
      </c>
      <c r="G40" s="34"/>
      <c r="H40" s="35">
        <v>3010</v>
      </c>
      <c r="I40" s="34"/>
      <c r="K40" s="9">
        <f t="shared" si="2"/>
        <v>0</v>
      </c>
    </row>
    <row r="41" spans="1:11" ht="90" customHeight="1" x14ac:dyDescent="0.55000000000000004">
      <c r="A41" s="2">
        <f t="shared" si="1"/>
        <v>36</v>
      </c>
      <c r="B41" s="33" t="s">
        <v>167</v>
      </c>
      <c r="C41" s="34"/>
      <c r="D41" s="33" t="s">
        <v>150</v>
      </c>
      <c r="E41" s="34"/>
      <c r="F41" s="35">
        <v>30000</v>
      </c>
      <c r="G41" s="34"/>
      <c r="H41" s="35">
        <v>30000</v>
      </c>
      <c r="I41" s="34"/>
      <c r="K41" s="9">
        <f t="shared" si="2"/>
        <v>0</v>
      </c>
    </row>
    <row r="42" spans="1:11" ht="90" customHeight="1" x14ac:dyDescent="0.55000000000000004">
      <c r="A42" s="2">
        <f t="shared" si="1"/>
        <v>37</v>
      </c>
      <c r="B42" s="33" t="s">
        <v>167</v>
      </c>
      <c r="C42" s="34"/>
      <c r="D42" s="33" t="s">
        <v>24</v>
      </c>
      <c r="E42" s="34"/>
      <c r="F42" s="35">
        <v>8760</v>
      </c>
      <c r="G42" s="34"/>
      <c r="H42" s="35">
        <v>8760</v>
      </c>
      <c r="I42" s="34"/>
      <c r="K42" s="9">
        <f t="shared" si="2"/>
        <v>0</v>
      </c>
    </row>
    <row r="43" spans="1:11" ht="90" customHeight="1" x14ac:dyDescent="0.55000000000000004">
      <c r="A43" s="2">
        <f t="shared" si="1"/>
        <v>38</v>
      </c>
      <c r="B43" s="33" t="s">
        <v>167</v>
      </c>
      <c r="C43" s="34"/>
      <c r="D43" s="33" t="s">
        <v>14</v>
      </c>
      <c r="E43" s="34"/>
      <c r="F43" s="35">
        <v>11000</v>
      </c>
      <c r="G43" s="34"/>
      <c r="H43" s="35">
        <v>11000</v>
      </c>
      <c r="I43" s="34"/>
      <c r="K43" s="9">
        <f t="shared" si="2"/>
        <v>0</v>
      </c>
    </row>
    <row r="44" spans="1:11" ht="90" customHeight="1" x14ac:dyDescent="0.55000000000000004">
      <c r="A44" s="2">
        <f t="shared" si="1"/>
        <v>39</v>
      </c>
      <c r="B44" s="33" t="s">
        <v>167</v>
      </c>
      <c r="C44" s="34"/>
      <c r="D44" s="33" t="s">
        <v>151</v>
      </c>
      <c r="E44" s="34"/>
      <c r="F44" s="35">
        <v>8400</v>
      </c>
      <c r="G44" s="34"/>
      <c r="H44" s="35">
        <v>8400</v>
      </c>
      <c r="I44" s="34"/>
      <c r="K44" s="9">
        <f t="shared" si="2"/>
        <v>0</v>
      </c>
    </row>
    <row r="45" spans="1:11" ht="24.95" customHeight="1" x14ac:dyDescent="0.55000000000000004">
      <c r="A45" s="2">
        <f t="shared" si="1"/>
        <v>40</v>
      </c>
      <c r="B45" s="33" t="s">
        <v>54</v>
      </c>
      <c r="C45" s="34"/>
      <c r="D45" s="33" t="s">
        <v>152</v>
      </c>
      <c r="E45" s="34"/>
      <c r="F45" s="35">
        <v>10690</v>
      </c>
      <c r="G45" s="34"/>
      <c r="H45" s="35">
        <v>10690</v>
      </c>
      <c r="I45" s="34"/>
      <c r="K45" s="9">
        <f t="shared" si="2"/>
        <v>0</v>
      </c>
    </row>
    <row r="46" spans="1:11" ht="24.95" customHeight="1" x14ac:dyDescent="0.55000000000000004">
      <c r="A46" s="2">
        <f t="shared" si="1"/>
        <v>41</v>
      </c>
      <c r="B46" s="33" t="s">
        <v>98</v>
      </c>
      <c r="C46" s="34"/>
      <c r="D46" s="33" t="s">
        <v>81</v>
      </c>
      <c r="E46" s="34"/>
      <c r="F46" s="35">
        <v>991</v>
      </c>
      <c r="G46" s="34"/>
      <c r="H46" s="35">
        <v>991</v>
      </c>
      <c r="I46" s="34"/>
      <c r="K46" s="9">
        <f t="shared" si="2"/>
        <v>0</v>
      </c>
    </row>
    <row r="47" spans="1:11" ht="69.95" customHeight="1" x14ac:dyDescent="0.55000000000000004">
      <c r="A47" s="2">
        <f t="shared" si="1"/>
        <v>42</v>
      </c>
      <c r="B47" s="33" t="s">
        <v>139</v>
      </c>
      <c r="C47" s="34"/>
      <c r="D47" s="33" t="s">
        <v>121</v>
      </c>
      <c r="E47" s="34"/>
      <c r="F47" s="35">
        <v>41865</v>
      </c>
      <c r="G47" s="34"/>
      <c r="H47" s="35">
        <v>41865</v>
      </c>
      <c r="I47" s="34"/>
      <c r="K47" s="9">
        <f t="shared" si="2"/>
        <v>0</v>
      </c>
    </row>
    <row r="48" spans="1:11" ht="69.95" customHeight="1" x14ac:dyDescent="0.55000000000000004">
      <c r="A48" s="2">
        <f t="shared" si="1"/>
        <v>43</v>
      </c>
      <c r="B48" s="33" t="s">
        <v>139</v>
      </c>
      <c r="C48" s="34"/>
      <c r="D48" s="33" t="s">
        <v>121</v>
      </c>
      <c r="E48" s="34"/>
      <c r="F48" s="35">
        <v>6390</v>
      </c>
      <c r="G48" s="34"/>
      <c r="H48" s="35">
        <v>6390</v>
      </c>
      <c r="I48" s="34"/>
      <c r="K48" s="9">
        <f t="shared" si="2"/>
        <v>0</v>
      </c>
    </row>
    <row r="49" spans="1:11" ht="24.95" customHeight="1" x14ac:dyDescent="0.55000000000000004">
      <c r="A49" s="2">
        <f t="shared" si="1"/>
        <v>44</v>
      </c>
      <c r="B49" s="33" t="s">
        <v>56</v>
      </c>
      <c r="C49" s="34"/>
      <c r="D49" s="33" t="s">
        <v>71</v>
      </c>
      <c r="E49" s="34"/>
      <c r="F49" s="35">
        <v>2750</v>
      </c>
      <c r="G49" s="34"/>
      <c r="H49" s="35">
        <v>2750</v>
      </c>
      <c r="I49" s="34"/>
      <c r="K49" s="9">
        <f t="shared" si="2"/>
        <v>0</v>
      </c>
    </row>
    <row r="50" spans="1:11" s="13" customFormat="1" ht="24.95" customHeight="1" x14ac:dyDescent="0.55000000000000004">
      <c r="A50" s="21"/>
      <c r="B50" s="22"/>
      <c r="C50" s="16"/>
      <c r="D50" s="22"/>
      <c r="E50" s="16"/>
      <c r="F50" s="23"/>
      <c r="G50" s="16"/>
      <c r="H50" s="23"/>
      <c r="I50" s="16"/>
      <c r="K50" s="15"/>
    </row>
    <row r="51" spans="1:11" s="13" customFormat="1" ht="24" customHeight="1" x14ac:dyDescent="0.55000000000000004">
      <c r="A51" s="12" t="s">
        <v>0</v>
      </c>
      <c r="B51" s="43" t="s">
        <v>2</v>
      </c>
      <c r="C51" s="44"/>
      <c r="D51" s="43" t="s">
        <v>1</v>
      </c>
      <c r="E51" s="44"/>
      <c r="F51" s="43" t="s">
        <v>43</v>
      </c>
      <c r="G51" s="44"/>
      <c r="H51" s="43" t="s">
        <v>3</v>
      </c>
      <c r="I51" s="44"/>
      <c r="K51" s="12" t="s">
        <v>340</v>
      </c>
    </row>
    <row r="52" spans="1:11" ht="48" customHeight="1" x14ac:dyDescent="0.55000000000000004">
      <c r="A52" s="2">
        <f>1+A49</f>
        <v>45</v>
      </c>
      <c r="B52" s="33" t="s">
        <v>168</v>
      </c>
      <c r="C52" s="34"/>
      <c r="D52" s="33" t="s">
        <v>153</v>
      </c>
      <c r="E52" s="34"/>
      <c r="F52" s="35">
        <v>2500</v>
      </c>
      <c r="G52" s="34"/>
      <c r="H52" s="35">
        <v>2500</v>
      </c>
      <c r="I52" s="34"/>
      <c r="K52" s="9">
        <f t="shared" si="2"/>
        <v>0</v>
      </c>
    </row>
    <row r="53" spans="1:11" ht="24.95" customHeight="1" x14ac:dyDescent="0.55000000000000004">
      <c r="A53" s="2">
        <f t="shared" si="1"/>
        <v>46</v>
      </c>
      <c r="B53" s="33" t="s">
        <v>98</v>
      </c>
      <c r="C53" s="34"/>
      <c r="D53" s="33" t="s">
        <v>81</v>
      </c>
      <c r="E53" s="34"/>
      <c r="F53" s="35">
        <v>1544</v>
      </c>
      <c r="G53" s="34"/>
      <c r="H53" s="35">
        <v>1544</v>
      </c>
      <c r="I53" s="34"/>
      <c r="K53" s="9">
        <f t="shared" si="2"/>
        <v>0</v>
      </c>
    </row>
    <row r="54" spans="1:11" ht="24.95" customHeight="1" x14ac:dyDescent="0.55000000000000004">
      <c r="A54" s="2">
        <f t="shared" si="1"/>
        <v>47</v>
      </c>
      <c r="B54" s="33" t="s">
        <v>48</v>
      </c>
      <c r="C54" s="34"/>
      <c r="D54" s="33" t="s">
        <v>14</v>
      </c>
      <c r="E54" s="34"/>
      <c r="F54" s="35">
        <v>1431</v>
      </c>
      <c r="G54" s="34"/>
      <c r="H54" s="35">
        <v>1431</v>
      </c>
      <c r="I54" s="34"/>
      <c r="K54" s="9">
        <f t="shared" si="2"/>
        <v>0</v>
      </c>
    </row>
    <row r="55" spans="1:11" ht="24.95" customHeight="1" x14ac:dyDescent="0.55000000000000004">
      <c r="A55" s="2">
        <f t="shared" si="1"/>
        <v>48</v>
      </c>
      <c r="B55" s="33" t="s">
        <v>65</v>
      </c>
      <c r="C55" s="34"/>
      <c r="D55" s="33" t="s">
        <v>77</v>
      </c>
      <c r="E55" s="34"/>
      <c r="F55" s="35">
        <v>900</v>
      </c>
      <c r="G55" s="34"/>
      <c r="H55" s="35">
        <v>900</v>
      </c>
      <c r="I55" s="34"/>
      <c r="K55" s="9">
        <f t="shared" si="2"/>
        <v>0</v>
      </c>
    </row>
    <row r="56" spans="1:11" ht="24.95" customHeight="1" x14ac:dyDescent="0.55000000000000004">
      <c r="A56" s="2">
        <f t="shared" si="1"/>
        <v>49</v>
      </c>
      <c r="B56" s="33" t="s">
        <v>54</v>
      </c>
      <c r="C56" s="34"/>
      <c r="D56" s="33" t="s">
        <v>24</v>
      </c>
      <c r="E56" s="34"/>
      <c r="F56" s="35">
        <v>690</v>
      </c>
      <c r="G56" s="34"/>
      <c r="H56" s="35">
        <v>690</v>
      </c>
      <c r="I56" s="34"/>
      <c r="K56" s="9">
        <f t="shared" si="2"/>
        <v>0</v>
      </c>
    </row>
    <row r="57" spans="1:11" ht="24.95" customHeight="1" x14ac:dyDescent="0.55000000000000004">
      <c r="A57" s="2">
        <f t="shared" si="1"/>
        <v>50</v>
      </c>
      <c r="B57" s="33" t="s">
        <v>54</v>
      </c>
      <c r="C57" s="34"/>
      <c r="D57" s="33" t="s">
        <v>24</v>
      </c>
      <c r="E57" s="34"/>
      <c r="F57" s="35">
        <v>2090</v>
      </c>
      <c r="G57" s="34"/>
      <c r="H57" s="35">
        <v>2090</v>
      </c>
      <c r="I57" s="34"/>
      <c r="K57" s="9">
        <f t="shared" si="2"/>
        <v>0</v>
      </c>
    </row>
    <row r="58" spans="1:11" ht="24.95" customHeight="1" x14ac:dyDescent="0.55000000000000004">
      <c r="A58" s="2">
        <f t="shared" si="1"/>
        <v>51</v>
      </c>
      <c r="B58" s="33" t="s">
        <v>54</v>
      </c>
      <c r="C58" s="34"/>
      <c r="D58" s="33" t="s">
        <v>24</v>
      </c>
      <c r="E58" s="34"/>
      <c r="F58" s="35">
        <v>100</v>
      </c>
      <c r="G58" s="34"/>
      <c r="H58" s="35">
        <v>100</v>
      </c>
      <c r="I58" s="34"/>
      <c r="K58" s="9">
        <f t="shared" si="2"/>
        <v>0</v>
      </c>
    </row>
    <row r="59" spans="1:11" ht="24.95" customHeight="1" x14ac:dyDescent="0.55000000000000004">
      <c r="A59" s="2">
        <f t="shared" si="1"/>
        <v>52</v>
      </c>
      <c r="B59" s="33" t="s">
        <v>54</v>
      </c>
      <c r="C59" s="34"/>
      <c r="D59" s="33" t="s">
        <v>24</v>
      </c>
      <c r="E59" s="34"/>
      <c r="F59" s="35">
        <v>590</v>
      </c>
      <c r="G59" s="34"/>
      <c r="H59" s="35">
        <v>590</v>
      </c>
      <c r="I59" s="34"/>
      <c r="K59" s="9">
        <f t="shared" si="2"/>
        <v>0</v>
      </c>
    </row>
    <row r="60" spans="1:11" ht="24.95" customHeight="1" x14ac:dyDescent="0.55000000000000004">
      <c r="A60" s="2">
        <f t="shared" si="1"/>
        <v>53</v>
      </c>
      <c r="B60" s="33" t="s">
        <v>56</v>
      </c>
      <c r="C60" s="34"/>
      <c r="D60" s="33" t="s">
        <v>31</v>
      </c>
      <c r="E60" s="34"/>
      <c r="F60" s="35">
        <v>2960</v>
      </c>
      <c r="G60" s="34"/>
      <c r="H60" s="35">
        <v>2960</v>
      </c>
      <c r="I60" s="34"/>
      <c r="K60" s="9">
        <f t="shared" si="2"/>
        <v>0</v>
      </c>
    </row>
    <row r="61" spans="1:11" ht="24.95" customHeight="1" x14ac:dyDescent="0.55000000000000004">
      <c r="A61" s="2">
        <f t="shared" si="1"/>
        <v>54</v>
      </c>
      <c r="B61" s="33" t="s">
        <v>56</v>
      </c>
      <c r="C61" s="34"/>
      <c r="D61" s="33" t="s">
        <v>71</v>
      </c>
      <c r="E61" s="34"/>
      <c r="F61" s="35">
        <v>2100</v>
      </c>
      <c r="G61" s="34"/>
      <c r="H61" s="35">
        <v>2100</v>
      </c>
      <c r="I61" s="34"/>
      <c r="K61" s="9">
        <f t="shared" si="2"/>
        <v>0</v>
      </c>
    </row>
    <row r="62" spans="1:11" ht="24.95" customHeight="1" x14ac:dyDescent="0.55000000000000004">
      <c r="A62" s="2">
        <f t="shared" si="1"/>
        <v>55</v>
      </c>
      <c r="B62" s="33" t="s">
        <v>56</v>
      </c>
      <c r="C62" s="34"/>
      <c r="D62" s="33" t="s">
        <v>71</v>
      </c>
      <c r="E62" s="34"/>
      <c r="F62" s="35">
        <v>3530</v>
      </c>
      <c r="G62" s="34"/>
      <c r="H62" s="35">
        <v>3530</v>
      </c>
      <c r="I62" s="34"/>
      <c r="K62" s="9">
        <f t="shared" si="2"/>
        <v>0</v>
      </c>
    </row>
    <row r="63" spans="1:11" ht="24.95" customHeight="1" x14ac:dyDescent="0.55000000000000004">
      <c r="A63" s="2">
        <f t="shared" si="1"/>
        <v>56</v>
      </c>
      <c r="B63" s="33" t="s">
        <v>56</v>
      </c>
      <c r="C63" s="34"/>
      <c r="D63" s="33" t="s">
        <v>71</v>
      </c>
      <c r="E63" s="34"/>
      <c r="F63" s="35">
        <v>5290</v>
      </c>
      <c r="G63" s="34"/>
      <c r="H63" s="35">
        <v>5290</v>
      </c>
      <c r="I63" s="34"/>
      <c r="K63" s="9">
        <f t="shared" si="2"/>
        <v>0</v>
      </c>
    </row>
    <row r="64" spans="1:11" ht="24.95" customHeight="1" x14ac:dyDescent="0.55000000000000004">
      <c r="A64" s="2">
        <f t="shared" si="1"/>
        <v>57</v>
      </c>
      <c r="B64" s="33" t="s">
        <v>56</v>
      </c>
      <c r="C64" s="34"/>
      <c r="D64" s="33" t="s">
        <v>71</v>
      </c>
      <c r="E64" s="34"/>
      <c r="F64" s="35">
        <v>3820</v>
      </c>
      <c r="G64" s="34"/>
      <c r="H64" s="35">
        <v>3820</v>
      </c>
      <c r="I64" s="34"/>
      <c r="K64" s="9">
        <f t="shared" si="2"/>
        <v>0</v>
      </c>
    </row>
    <row r="65" spans="1:11" ht="24.95" customHeight="1" x14ac:dyDescent="0.55000000000000004">
      <c r="A65" s="2">
        <f t="shared" si="1"/>
        <v>58</v>
      </c>
      <c r="B65" s="33" t="s">
        <v>56</v>
      </c>
      <c r="C65" s="34"/>
      <c r="D65" s="33" t="s">
        <v>71</v>
      </c>
      <c r="E65" s="34"/>
      <c r="F65" s="35">
        <v>8610</v>
      </c>
      <c r="G65" s="34"/>
      <c r="H65" s="35">
        <v>8610</v>
      </c>
      <c r="I65" s="34"/>
      <c r="K65" s="9">
        <f t="shared" si="2"/>
        <v>0</v>
      </c>
    </row>
    <row r="66" spans="1:11" ht="24.95" customHeight="1" x14ac:dyDescent="0.55000000000000004">
      <c r="A66" s="2">
        <f t="shared" si="1"/>
        <v>59</v>
      </c>
      <c r="B66" s="33" t="s">
        <v>67</v>
      </c>
      <c r="C66" s="34"/>
      <c r="D66" s="33" t="s">
        <v>24</v>
      </c>
      <c r="E66" s="34"/>
      <c r="F66" s="35">
        <v>10100</v>
      </c>
      <c r="G66" s="34"/>
      <c r="H66" s="35">
        <v>10100</v>
      </c>
      <c r="I66" s="34"/>
      <c r="K66" s="9">
        <f t="shared" si="2"/>
        <v>0</v>
      </c>
    </row>
    <row r="67" spans="1:11" ht="24.95" customHeight="1" x14ac:dyDescent="0.55000000000000004">
      <c r="A67" s="2">
        <f t="shared" si="1"/>
        <v>60</v>
      </c>
      <c r="B67" s="33" t="s">
        <v>56</v>
      </c>
      <c r="C67" s="34"/>
      <c r="D67" s="33" t="s">
        <v>31</v>
      </c>
      <c r="E67" s="34"/>
      <c r="F67" s="35">
        <v>3400</v>
      </c>
      <c r="G67" s="34"/>
      <c r="H67" s="35">
        <v>3400</v>
      </c>
      <c r="I67" s="34"/>
      <c r="K67" s="9">
        <f t="shared" si="2"/>
        <v>0</v>
      </c>
    </row>
    <row r="68" spans="1:11" ht="24.95" customHeight="1" x14ac:dyDescent="0.55000000000000004">
      <c r="A68" s="2">
        <f t="shared" si="1"/>
        <v>61</v>
      </c>
      <c r="B68" s="33" t="s">
        <v>56</v>
      </c>
      <c r="C68" s="34"/>
      <c r="D68" s="33" t="s">
        <v>71</v>
      </c>
      <c r="E68" s="34"/>
      <c r="F68" s="35">
        <v>1820</v>
      </c>
      <c r="G68" s="34"/>
      <c r="H68" s="35">
        <v>1820</v>
      </c>
      <c r="I68" s="34"/>
      <c r="K68" s="9">
        <f t="shared" si="2"/>
        <v>0</v>
      </c>
    </row>
    <row r="69" spans="1:11" ht="24.95" customHeight="1" x14ac:dyDescent="0.55000000000000004">
      <c r="A69" s="2">
        <f t="shared" si="1"/>
        <v>62</v>
      </c>
      <c r="B69" s="33" t="s">
        <v>69</v>
      </c>
      <c r="C69" s="34"/>
      <c r="D69" s="33" t="s">
        <v>33</v>
      </c>
      <c r="E69" s="34"/>
      <c r="F69" s="35">
        <v>12513.65</v>
      </c>
      <c r="G69" s="34"/>
      <c r="H69" s="35">
        <v>12513.65</v>
      </c>
      <c r="I69" s="34"/>
      <c r="K69" s="9">
        <f t="shared" si="2"/>
        <v>0</v>
      </c>
    </row>
    <row r="70" spans="1:11" ht="24.95" customHeight="1" x14ac:dyDescent="0.55000000000000004">
      <c r="A70" s="2">
        <f t="shared" si="1"/>
        <v>63</v>
      </c>
      <c r="B70" s="33" t="s">
        <v>69</v>
      </c>
      <c r="C70" s="34"/>
      <c r="D70" s="33" t="s">
        <v>154</v>
      </c>
      <c r="E70" s="34"/>
      <c r="F70" s="35">
        <v>5550</v>
      </c>
      <c r="G70" s="34"/>
      <c r="H70" s="35">
        <v>5550</v>
      </c>
      <c r="I70" s="34"/>
      <c r="K70" s="9">
        <f t="shared" si="2"/>
        <v>0</v>
      </c>
    </row>
    <row r="71" spans="1:11" ht="24.95" customHeight="1" x14ac:dyDescent="0.55000000000000004">
      <c r="A71" s="2">
        <f t="shared" si="1"/>
        <v>64</v>
      </c>
      <c r="B71" s="33" t="s">
        <v>69</v>
      </c>
      <c r="C71" s="34"/>
      <c r="D71" s="33" t="s">
        <v>155</v>
      </c>
      <c r="E71" s="34"/>
      <c r="F71" s="35">
        <v>2500</v>
      </c>
      <c r="G71" s="34"/>
      <c r="H71" s="35">
        <v>2500</v>
      </c>
      <c r="I71" s="34"/>
      <c r="K71" s="9">
        <f t="shared" ref="K71:K88" si="3">+F71-H71</f>
        <v>0</v>
      </c>
    </row>
    <row r="72" spans="1:11" ht="24.95" customHeight="1" x14ac:dyDescent="0.55000000000000004">
      <c r="A72" s="2">
        <f t="shared" si="1"/>
        <v>65</v>
      </c>
      <c r="B72" s="33" t="s">
        <v>65</v>
      </c>
      <c r="C72" s="34"/>
      <c r="D72" s="33" t="s">
        <v>31</v>
      </c>
      <c r="E72" s="34"/>
      <c r="F72" s="35">
        <v>2000</v>
      </c>
      <c r="G72" s="34"/>
      <c r="H72" s="35">
        <v>2000</v>
      </c>
      <c r="I72" s="34"/>
      <c r="K72" s="9">
        <f t="shared" si="3"/>
        <v>0</v>
      </c>
    </row>
    <row r="73" spans="1:11" ht="24.95" customHeight="1" x14ac:dyDescent="0.55000000000000004">
      <c r="A73" s="2">
        <f t="shared" si="1"/>
        <v>66</v>
      </c>
      <c r="B73" s="33" t="s">
        <v>65</v>
      </c>
      <c r="C73" s="34"/>
      <c r="D73" s="33" t="s">
        <v>71</v>
      </c>
      <c r="E73" s="34"/>
      <c r="F73" s="35">
        <v>6000</v>
      </c>
      <c r="G73" s="34"/>
      <c r="H73" s="35">
        <v>6000</v>
      </c>
      <c r="I73" s="34"/>
      <c r="K73" s="9">
        <f t="shared" si="3"/>
        <v>0</v>
      </c>
    </row>
    <row r="74" spans="1:11" ht="24.95" customHeight="1" x14ac:dyDescent="0.55000000000000004">
      <c r="A74" s="2">
        <f t="shared" ref="A74:A87" si="4">1+A73</f>
        <v>67</v>
      </c>
      <c r="B74" s="33" t="s">
        <v>65</v>
      </c>
      <c r="C74" s="34"/>
      <c r="D74" s="33" t="s">
        <v>31</v>
      </c>
      <c r="E74" s="34"/>
      <c r="F74" s="35">
        <v>3900</v>
      </c>
      <c r="G74" s="34"/>
      <c r="H74" s="35">
        <v>3900</v>
      </c>
      <c r="I74" s="34"/>
      <c r="K74" s="9">
        <f t="shared" si="3"/>
        <v>0</v>
      </c>
    </row>
    <row r="75" spans="1:11" ht="24.95" customHeight="1" x14ac:dyDescent="0.55000000000000004">
      <c r="A75" s="2">
        <f t="shared" si="4"/>
        <v>68</v>
      </c>
      <c r="B75" s="33" t="s">
        <v>65</v>
      </c>
      <c r="C75" s="34"/>
      <c r="D75" s="33" t="s">
        <v>87</v>
      </c>
      <c r="E75" s="34"/>
      <c r="F75" s="35">
        <v>1200</v>
      </c>
      <c r="G75" s="34"/>
      <c r="H75" s="35">
        <v>1200</v>
      </c>
      <c r="I75" s="34"/>
      <c r="K75" s="9">
        <f t="shared" si="3"/>
        <v>0</v>
      </c>
    </row>
    <row r="76" spans="1:11" ht="24.95" customHeight="1" x14ac:dyDescent="0.55000000000000004">
      <c r="A76" s="2">
        <f t="shared" si="4"/>
        <v>69</v>
      </c>
      <c r="B76" s="33" t="s">
        <v>50</v>
      </c>
      <c r="C76" s="34"/>
      <c r="D76" s="33" t="s">
        <v>17</v>
      </c>
      <c r="E76" s="34"/>
      <c r="F76" s="35">
        <v>100000</v>
      </c>
      <c r="G76" s="34"/>
      <c r="H76" s="35">
        <v>100000</v>
      </c>
      <c r="I76" s="34"/>
      <c r="K76" s="9">
        <f t="shared" si="3"/>
        <v>0</v>
      </c>
    </row>
    <row r="77" spans="1:11" ht="24.95" customHeight="1" x14ac:dyDescent="0.55000000000000004">
      <c r="A77" s="2">
        <f t="shared" si="4"/>
        <v>70</v>
      </c>
      <c r="B77" s="33" t="s">
        <v>50</v>
      </c>
      <c r="C77" s="34"/>
      <c r="D77" s="33" t="s">
        <v>17</v>
      </c>
      <c r="E77" s="34"/>
      <c r="F77" s="35">
        <v>100000</v>
      </c>
      <c r="G77" s="34"/>
      <c r="H77" s="35">
        <v>100000</v>
      </c>
      <c r="I77" s="34"/>
      <c r="K77" s="9">
        <f t="shared" si="3"/>
        <v>0</v>
      </c>
    </row>
    <row r="78" spans="1:11" ht="24.95" customHeight="1" x14ac:dyDescent="0.55000000000000004">
      <c r="A78" s="2">
        <f t="shared" si="4"/>
        <v>71</v>
      </c>
      <c r="B78" s="33" t="s">
        <v>50</v>
      </c>
      <c r="C78" s="34"/>
      <c r="D78" s="33" t="s">
        <v>17</v>
      </c>
      <c r="E78" s="34"/>
      <c r="F78" s="35">
        <v>66000</v>
      </c>
      <c r="G78" s="34"/>
      <c r="H78" s="35">
        <v>66000</v>
      </c>
      <c r="I78" s="34"/>
      <c r="K78" s="9">
        <f t="shared" si="3"/>
        <v>0</v>
      </c>
    </row>
    <row r="79" spans="1:11" ht="24.95" customHeight="1" x14ac:dyDescent="0.55000000000000004">
      <c r="A79" s="2">
        <f t="shared" si="4"/>
        <v>72</v>
      </c>
      <c r="B79" s="33" t="s">
        <v>65</v>
      </c>
      <c r="C79" s="34"/>
      <c r="D79" s="33" t="s">
        <v>31</v>
      </c>
      <c r="E79" s="34"/>
      <c r="F79" s="35">
        <v>2600</v>
      </c>
      <c r="G79" s="34"/>
      <c r="H79" s="35">
        <v>2600</v>
      </c>
      <c r="I79" s="34"/>
      <c r="K79" s="9">
        <f t="shared" si="3"/>
        <v>0</v>
      </c>
    </row>
    <row r="80" spans="1:11" ht="24.95" customHeight="1" x14ac:dyDescent="0.55000000000000004">
      <c r="A80" s="2">
        <f t="shared" si="4"/>
        <v>73</v>
      </c>
      <c r="B80" s="33" t="s">
        <v>65</v>
      </c>
      <c r="C80" s="34"/>
      <c r="D80" s="33" t="s">
        <v>88</v>
      </c>
      <c r="E80" s="34"/>
      <c r="F80" s="35">
        <v>5150</v>
      </c>
      <c r="G80" s="34"/>
      <c r="H80" s="35">
        <v>5150</v>
      </c>
      <c r="I80" s="34"/>
      <c r="K80" s="9">
        <f t="shared" si="3"/>
        <v>0</v>
      </c>
    </row>
    <row r="81" spans="1:11" ht="24.95" customHeight="1" x14ac:dyDescent="0.55000000000000004">
      <c r="A81" s="2">
        <f t="shared" si="4"/>
        <v>74</v>
      </c>
      <c r="B81" s="33" t="s">
        <v>103</v>
      </c>
      <c r="C81" s="34"/>
      <c r="D81" s="33" t="s">
        <v>147</v>
      </c>
      <c r="E81" s="34"/>
      <c r="F81" s="35">
        <v>5795</v>
      </c>
      <c r="G81" s="34"/>
      <c r="H81" s="35">
        <v>5795</v>
      </c>
      <c r="I81" s="34"/>
      <c r="K81" s="9">
        <f t="shared" si="3"/>
        <v>0</v>
      </c>
    </row>
    <row r="82" spans="1:11" ht="24.95" customHeight="1" x14ac:dyDescent="0.55000000000000004">
      <c r="A82" s="2">
        <f t="shared" si="4"/>
        <v>75</v>
      </c>
      <c r="B82" s="33" t="s">
        <v>169</v>
      </c>
      <c r="C82" s="34"/>
      <c r="D82" s="33" t="s">
        <v>156</v>
      </c>
      <c r="E82" s="34"/>
      <c r="F82" s="35">
        <v>27500</v>
      </c>
      <c r="G82" s="34"/>
      <c r="H82" s="35">
        <v>27500</v>
      </c>
      <c r="I82" s="34"/>
      <c r="K82" s="9">
        <f t="shared" si="3"/>
        <v>0</v>
      </c>
    </row>
    <row r="83" spans="1:11" ht="24.95" customHeight="1" x14ac:dyDescent="0.55000000000000004">
      <c r="A83" s="2">
        <f t="shared" si="4"/>
        <v>76</v>
      </c>
      <c r="B83" s="33" t="s">
        <v>56</v>
      </c>
      <c r="C83" s="34"/>
      <c r="D83" s="33" t="s">
        <v>31</v>
      </c>
      <c r="E83" s="34"/>
      <c r="F83" s="35">
        <v>10100</v>
      </c>
      <c r="G83" s="34"/>
      <c r="H83" s="35">
        <v>10100</v>
      </c>
      <c r="I83" s="34"/>
      <c r="K83" s="9">
        <f t="shared" si="3"/>
        <v>0</v>
      </c>
    </row>
    <row r="84" spans="1:11" ht="24.95" customHeight="1" x14ac:dyDescent="0.55000000000000004">
      <c r="A84" s="2">
        <f t="shared" si="4"/>
        <v>77</v>
      </c>
      <c r="B84" s="33" t="s">
        <v>67</v>
      </c>
      <c r="C84" s="34"/>
      <c r="D84" s="33" t="s">
        <v>25</v>
      </c>
      <c r="E84" s="34"/>
      <c r="F84" s="35">
        <v>300</v>
      </c>
      <c r="G84" s="34"/>
      <c r="H84" s="35">
        <v>300</v>
      </c>
      <c r="I84" s="34"/>
      <c r="K84" s="9">
        <f t="shared" si="3"/>
        <v>0</v>
      </c>
    </row>
    <row r="85" spans="1:11" ht="24.95" customHeight="1" x14ac:dyDescent="0.55000000000000004">
      <c r="A85" s="2">
        <f t="shared" si="4"/>
        <v>78</v>
      </c>
      <c r="B85" s="33" t="s">
        <v>69</v>
      </c>
      <c r="C85" s="34"/>
      <c r="D85" s="33" t="s">
        <v>33</v>
      </c>
      <c r="E85" s="34"/>
      <c r="F85" s="35">
        <v>1177</v>
      </c>
      <c r="G85" s="34"/>
      <c r="H85" s="35">
        <v>1177</v>
      </c>
      <c r="I85" s="34"/>
      <c r="K85" s="9">
        <f t="shared" si="3"/>
        <v>0</v>
      </c>
    </row>
    <row r="86" spans="1:11" ht="24.95" customHeight="1" x14ac:dyDescent="0.55000000000000004">
      <c r="A86" s="2">
        <f t="shared" si="4"/>
        <v>79</v>
      </c>
      <c r="B86" s="33" t="s">
        <v>50</v>
      </c>
      <c r="C86" s="34"/>
      <c r="D86" s="33" t="s">
        <v>17</v>
      </c>
      <c r="E86" s="34"/>
      <c r="F86" s="35">
        <v>100000</v>
      </c>
      <c r="G86" s="34"/>
      <c r="H86" s="35">
        <v>100000</v>
      </c>
      <c r="I86" s="34"/>
      <c r="K86" s="9">
        <f t="shared" si="3"/>
        <v>0</v>
      </c>
    </row>
    <row r="87" spans="1:11" ht="24.95" customHeight="1" x14ac:dyDescent="0.55000000000000004">
      <c r="A87" s="2">
        <f t="shared" si="4"/>
        <v>80</v>
      </c>
      <c r="B87" s="33" t="s">
        <v>50</v>
      </c>
      <c r="C87" s="34"/>
      <c r="D87" s="33" t="s">
        <v>17</v>
      </c>
      <c r="E87" s="34"/>
      <c r="F87" s="35">
        <v>100000</v>
      </c>
      <c r="G87" s="34"/>
      <c r="H87" s="35">
        <v>100000</v>
      </c>
      <c r="I87" s="34"/>
      <c r="K87" s="9">
        <f t="shared" si="3"/>
        <v>0</v>
      </c>
    </row>
    <row r="88" spans="1:11" ht="24.95" customHeight="1" x14ac:dyDescent="0.55000000000000004">
      <c r="A88" s="38" t="s">
        <v>42</v>
      </c>
      <c r="B88" s="39"/>
      <c r="C88" s="39"/>
      <c r="D88" s="39"/>
      <c r="E88" s="39"/>
      <c r="F88" s="40">
        <f>SUM(F5:G87)</f>
        <v>1383676.4500000002</v>
      </c>
      <c r="G88" s="41"/>
      <c r="H88" s="40">
        <f>SUM(H5:I87)</f>
        <v>1383576.4500000002</v>
      </c>
      <c r="I88" s="41"/>
      <c r="K88" s="9">
        <f t="shared" si="3"/>
        <v>100</v>
      </c>
    </row>
    <row r="90" spans="1:11" s="13" customFormat="1" ht="24" customHeight="1" x14ac:dyDescent="0.55000000000000004">
      <c r="A90" s="32" t="s">
        <v>341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s="13" customFormat="1" ht="24" customHeight="1" x14ac:dyDescent="0.55000000000000004">
      <c r="A91" s="42" t="s">
        <v>157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s="13" customFormat="1" ht="20.100000000000001" customHeight="1" x14ac:dyDescent="0.55000000000000004"/>
    <row r="93" spans="1:11" s="13" customFormat="1" ht="24" customHeight="1" x14ac:dyDescent="0.55000000000000004">
      <c r="A93" s="12" t="s">
        <v>0</v>
      </c>
      <c r="B93" s="43" t="s">
        <v>2</v>
      </c>
      <c r="C93" s="44"/>
      <c r="D93" s="43" t="s">
        <v>1</v>
      </c>
      <c r="E93" s="44"/>
      <c r="F93" s="43" t="s">
        <v>43</v>
      </c>
      <c r="G93" s="44"/>
      <c r="H93" s="43" t="s">
        <v>3</v>
      </c>
      <c r="I93" s="44"/>
      <c r="K93" s="12" t="s">
        <v>340</v>
      </c>
    </row>
    <row r="94" spans="1:11" s="13" customFormat="1" ht="48" customHeight="1" x14ac:dyDescent="0.55000000000000004">
      <c r="A94" s="2">
        <v>1</v>
      </c>
      <c r="B94" s="33" t="s">
        <v>438</v>
      </c>
      <c r="C94" s="34"/>
      <c r="D94" s="33" t="s">
        <v>439</v>
      </c>
      <c r="E94" s="34"/>
      <c r="F94" s="35">
        <v>674800</v>
      </c>
      <c r="G94" s="34"/>
      <c r="H94" s="35">
        <v>672000</v>
      </c>
      <c r="I94" s="34"/>
      <c r="K94" s="14">
        <f>+F94-H94</f>
        <v>2800</v>
      </c>
    </row>
    <row r="95" spans="1:11" s="13" customFormat="1" ht="24" customHeight="1" x14ac:dyDescent="0.55000000000000004">
      <c r="A95" s="38" t="s">
        <v>42</v>
      </c>
      <c r="B95" s="39"/>
      <c r="C95" s="39"/>
      <c r="D95" s="39"/>
      <c r="E95" s="39"/>
      <c r="F95" s="40">
        <f>SUM(F94)</f>
        <v>674800</v>
      </c>
      <c r="G95" s="41"/>
      <c r="H95" s="40">
        <f>SUM(H94)</f>
        <v>672000</v>
      </c>
      <c r="I95" s="41"/>
      <c r="K95" s="14">
        <f t="shared" ref="K95" si="5">+F95-H95</f>
        <v>2800</v>
      </c>
    </row>
  </sheetData>
  <mergeCells count="350">
    <mergeCell ref="D4:E4"/>
    <mergeCell ref="F4:G4"/>
    <mergeCell ref="H4:I4"/>
    <mergeCell ref="B4:C4"/>
    <mergeCell ref="A1:K1"/>
    <mergeCell ref="A2:K2"/>
    <mergeCell ref="H88:I88"/>
    <mergeCell ref="A88:E88"/>
    <mergeCell ref="F88:G88"/>
    <mergeCell ref="B86:C86"/>
    <mergeCell ref="D86:E86"/>
    <mergeCell ref="F86:G86"/>
    <mergeCell ref="H86:I86"/>
    <mergeCell ref="B87:C87"/>
    <mergeCell ref="D87:E87"/>
    <mergeCell ref="F87:G87"/>
    <mergeCell ref="H87:I87"/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1:C81"/>
    <mergeCell ref="D81:E81"/>
    <mergeCell ref="F81:G81"/>
    <mergeCell ref="H81:I81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2:C52"/>
    <mergeCell ref="D52:E52"/>
    <mergeCell ref="F52:G52"/>
    <mergeCell ref="H52:I52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5:C45"/>
    <mergeCell ref="D45:E45"/>
    <mergeCell ref="F45:G45"/>
    <mergeCell ref="H45:I45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6:C36"/>
    <mergeCell ref="H36:I36"/>
    <mergeCell ref="D36:E36"/>
    <mergeCell ref="F36:G36"/>
    <mergeCell ref="F35:G35"/>
    <mergeCell ref="B34:C34"/>
    <mergeCell ref="H34:I34"/>
    <mergeCell ref="D34:E34"/>
    <mergeCell ref="F34:G34"/>
    <mergeCell ref="B32:C32"/>
    <mergeCell ref="H32:I32"/>
    <mergeCell ref="D32:E32"/>
    <mergeCell ref="F32:G32"/>
    <mergeCell ref="B30:C30"/>
    <mergeCell ref="D30:E30"/>
    <mergeCell ref="F30:G30"/>
    <mergeCell ref="H30:I30"/>
    <mergeCell ref="B31:C31"/>
    <mergeCell ref="D31:E31"/>
    <mergeCell ref="F31:G31"/>
    <mergeCell ref="H31:I31"/>
    <mergeCell ref="B29:C29"/>
    <mergeCell ref="H29:I29"/>
    <mergeCell ref="D29:E29"/>
    <mergeCell ref="F29:G29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5:C15"/>
    <mergeCell ref="H15:I15"/>
    <mergeCell ref="D15:E15"/>
    <mergeCell ref="F15:G15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5:C5"/>
    <mergeCell ref="D5:E5"/>
    <mergeCell ref="F5:G5"/>
    <mergeCell ref="H5:I5"/>
    <mergeCell ref="B6:C6"/>
    <mergeCell ref="D6:E6"/>
    <mergeCell ref="F6:G6"/>
    <mergeCell ref="H6:I6"/>
    <mergeCell ref="B10:C10"/>
    <mergeCell ref="D10:E10"/>
    <mergeCell ref="F10:G10"/>
    <mergeCell ref="H10:I10"/>
    <mergeCell ref="B9:C9"/>
    <mergeCell ref="D9:E9"/>
    <mergeCell ref="F9:G9"/>
    <mergeCell ref="H9:I9"/>
    <mergeCell ref="B7:C7"/>
    <mergeCell ref="D7:E7"/>
    <mergeCell ref="F7:G7"/>
    <mergeCell ref="H7:I7"/>
    <mergeCell ref="B8:C8"/>
    <mergeCell ref="D8:E8"/>
    <mergeCell ref="F8:G8"/>
    <mergeCell ref="H8:I8"/>
    <mergeCell ref="A95:E95"/>
    <mergeCell ref="F95:G95"/>
    <mergeCell ref="H95:I95"/>
    <mergeCell ref="B33:C33"/>
    <mergeCell ref="D33:E33"/>
    <mergeCell ref="F33:G33"/>
    <mergeCell ref="H33:I33"/>
    <mergeCell ref="B51:C51"/>
    <mergeCell ref="D51:E51"/>
    <mergeCell ref="F51:G51"/>
    <mergeCell ref="H51:I51"/>
    <mergeCell ref="A90:K90"/>
    <mergeCell ref="A91:K91"/>
    <mergeCell ref="B93:C93"/>
    <mergeCell ref="D93:E93"/>
    <mergeCell ref="F93:G93"/>
    <mergeCell ref="H93:I93"/>
    <mergeCell ref="B94:C94"/>
    <mergeCell ref="D94:E94"/>
    <mergeCell ref="F94:G94"/>
    <mergeCell ref="H94:I94"/>
    <mergeCell ref="B35:C35"/>
    <mergeCell ref="H35:I35"/>
    <mergeCell ref="D35:E35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D79" sqref="D79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187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188</v>
      </c>
      <c r="C5" s="34"/>
      <c r="D5" s="33" t="s">
        <v>170</v>
      </c>
      <c r="E5" s="34"/>
      <c r="F5" s="35">
        <v>2250</v>
      </c>
      <c r="G5" s="34"/>
      <c r="H5" s="35">
        <v>2250</v>
      </c>
      <c r="I5" s="34"/>
      <c r="K5" s="9">
        <f t="shared" ref="K5:K38" si="0">+F5-H5</f>
        <v>0</v>
      </c>
    </row>
    <row r="6" spans="1:11" ht="24" customHeight="1" x14ac:dyDescent="0.55000000000000004">
      <c r="A6" s="2">
        <f>1+A5</f>
        <v>2</v>
      </c>
      <c r="B6" s="33" t="s">
        <v>189</v>
      </c>
      <c r="C6" s="34"/>
      <c r="D6" s="33" t="s">
        <v>11</v>
      </c>
      <c r="E6" s="34"/>
      <c r="F6" s="35">
        <v>1000</v>
      </c>
      <c r="G6" s="34"/>
      <c r="H6" s="35">
        <v>1000</v>
      </c>
      <c r="I6" s="34"/>
      <c r="K6" s="9">
        <f t="shared" si="0"/>
        <v>0</v>
      </c>
    </row>
    <row r="7" spans="1:11" ht="48" customHeight="1" x14ac:dyDescent="0.55000000000000004">
      <c r="A7" s="2">
        <f t="shared" ref="A7:A64" si="1">1+A6</f>
        <v>3</v>
      </c>
      <c r="B7" s="33" t="s">
        <v>127</v>
      </c>
      <c r="C7" s="34"/>
      <c r="D7" s="33" t="s">
        <v>171</v>
      </c>
      <c r="E7" s="34"/>
      <c r="F7" s="35">
        <v>1250</v>
      </c>
      <c r="G7" s="34"/>
      <c r="H7" s="35">
        <v>1250</v>
      </c>
      <c r="I7" s="34"/>
      <c r="K7" s="9">
        <f t="shared" si="0"/>
        <v>0</v>
      </c>
    </row>
    <row r="8" spans="1:11" ht="24" customHeight="1" x14ac:dyDescent="0.55000000000000004">
      <c r="A8" s="2">
        <f t="shared" si="1"/>
        <v>4</v>
      </c>
      <c r="B8" s="33" t="s">
        <v>49</v>
      </c>
      <c r="C8" s="34"/>
      <c r="D8" s="33" t="s">
        <v>14</v>
      </c>
      <c r="E8" s="34"/>
      <c r="F8" s="35">
        <v>5850</v>
      </c>
      <c r="G8" s="34"/>
      <c r="H8" s="35">
        <v>5850</v>
      </c>
      <c r="I8" s="34"/>
      <c r="K8" s="9">
        <f t="shared" si="0"/>
        <v>0</v>
      </c>
    </row>
    <row r="9" spans="1:11" ht="48" customHeight="1" x14ac:dyDescent="0.55000000000000004">
      <c r="A9" s="2">
        <f t="shared" si="1"/>
        <v>5</v>
      </c>
      <c r="B9" s="33" t="s">
        <v>416</v>
      </c>
      <c r="C9" s="34"/>
      <c r="D9" s="33" t="s">
        <v>172</v>
      </c>
      <c r="E9" s="34"/>
      <c r="F9" s="35">
        <v>23200</v>
      </c>
      <c r="G9" s="34"/>
      <c r="H9" s="35">
        <v>18990</v>
      </c>
      <c r="I9" s="34"/>
      <c r="K9" s="9">
        <f t="shared" si="0"/>
        <v>4210</v>
      </c>
    </row>
    <row r="10" spans="1:11" ht="24" customHeight="1" x14ac:dyDescent="0.55000000000000004">
      <c r="A10" s="2">
        <f t="shared" si="1"/>
        <v>6</v>
      </c>
      <c r="B10" s="33" t="s">
        <v>60</v>
      </c>
      <c r="C10" s="34"/>
      <c r="D10" s="33" t="s">
        <v>21</v>
      </c>
      <c r="E10" s="34"/>
      <c r="F10" s="35">
        <v>1000</v>
      </c>
      <c r="G10" s="34"/>
      <c r="H10" s="35">
        <v>1000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53</v>
      </c>
      <c r="C11" s="34"/>
      <c r="D11" s="33" t="s">
        <v>23</v>
      </c>
      <c r="E11" s="34"/>
      <c r="F11" s="35">
        <v>5275.1</v>
      </c>
      <c r="G11" s="34"/>
      <c r="H11" s="35">
        <v>5275.1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56</v>
      </c>
      <c r="C12" s="34"/>
      <c r="D12" s="33" t="s">
        <v>26</v>
      </c>
      <c r="E12" s="34"/>
      <c r="F12" s="35">
        <v>728</v>
      </c>
      <c r="G12" s="34"/>
      <c r="H12" s="35">
        <v>728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68</v>
      </c>
      <c r="C13" s="34"/>
      <c r="D13" s="33" t="s">
        <v>23</v>
      </c>
      <c r="E13" s="34"/>
      <c r="F13" s="35">
        <v>3638</v>
      </c>
      <c r="G13" s="34"/>
      <c r="H13" s="35">
        <v>3638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54</v>
      </c>
      <c r="C14" s="34"/>
      <c r="D14" s="33" t="s">
        <v>24</v>
      </c>
      <c r="E14" s="34"/>
      <c r="F14" s="35">
        <v>290</v>
      </c>
      <c r="G14" s="34"/>
      <c r="H14" s="35">
        <v>290</v>
      </c>
      <c r="I14" s="34"/>
      <c r="K14" s="9">
        <f t="shared" si="0"/>
        <v>0</v>
      </c>
    </row>
    <row r="15" spans="1:11" ht="48" customHeight="1" x14ac:dyDescent="0.55000000000000004">
      <c r="A15" s="2">
        <f t="shared" si="1"/>
        <v>11</v>
      </c>
      <c r="B15" s="33" t="s">
        <v>96</v>
      </c>
      <c r="C15" s="34"/>
      <c r="D15" s="33" t="s">
        <v>23</v>
      </c>
      <c r="E15" s="34"/>
      <c r="F15" s="35">
        <v>9600</v>
      </c>
      <c r="G15" s="34"/>
      <c r="H15" s="35">
        <v>9523</v>
      </c>
      <c r="I15" s="34"/>
      <c r="K15" s="9">
        <f t="shared" si="0"/>
        <v>77</v>
      </c>
    </row>
    <row r="16" spans="1:11" ht="48" customHeight="1" x14ac:dyDescent="0.55000000000000004">
      <c r="A16" s="2">
        <f t="shared" si="1"/>
        <v>12</v>
      </c>
      <c r="B16" s="33" t="s">
        <v>191</v>
      </c>
      <c r="C16" s="34"/>
      <c r="D16" s="33" t="s">
        <v>23</v>
      </c>
      <c r="E16" s="34"/>
      <c r="F16" s="35">
        <v>13000</v>
      </c>
      <c r="G16" s="34"/>
      <c r="H16" s="35">
        <v>12840</v>
      </c>
      <c r="I16" s="34"/>
      <c r="K16" s="9">
        <f t="shared" si="0"/>
        <v>160</v>
      </c>
    </row>
    <row r="17" spans="1:11" ht="48" customHeight="1" x14ac:dyDescent="0.55000000000000004">
      <c r="A17" s="2">
        <f t="shared" si="1"/>
        <v>13</v>
      </c>
      <c r="B17" s="33" t="s">
        <v>192</v>
      </c>
      <c r="C17" s="34"/>
      <c r="D17" s="33" t="s">
        <v>25</v>
      </c>
      <c r="E17" s="34"/>
      <c r="F17" s="35">
        <v>8000</v>
      </c>
      <c r="G17" s="34"/>
      <c r="H17" s="35">
        <v>7900</v>
      </c>
      <c r="I17" s="34"/>
      <c r="K17" s="9">
        <f t="shared" si="0"/>
        <v>100</v>
      </c>
    </row>
    <row r="18" spans="1:11" ht="48" customHeight="1" x14ac:dyDescent="0.55000000000000004">
      <c r="A18" s="2">
        <f t="shared" si="1"/>
        <v>14</v>
      </c>
      <c r="B18" s="33" t="s">
        <v>193</v>
      </c>
      <c r="C18" s="34"/>
      <c r="D18" s="33" t="s">
        <v>173</v>
      </c>
      <c r="E18" s="34"/>
      <c r="F18" s="35">
        <v>39000</v>
      </c>
      <c r="G18" s="34"/>
      <c r="H18" s="35">
        <v>38900</v>
      </c>
      <c r="I18" s="34"/>
      <c r="K18" s="9">
        <f t="shared" si="0"/>
        <v>100</v>
      </c>
    </row>
    <row r="19" spans="1:11" ht="24" customHeight="1" x14ac:dyDescent="0.55000000000000004">
      <c r="A19" s="2">
        <f t="shared" si="1"/>
        <v>15</v>
      </c>
      <c r="B19" s="33" t="s">
        <v>56</v>
      </c>
      <c r="C19" s="34"/>
      <c r="D19" s="33" t="s">
        <v>77</v>
      </c>
      <c r="E19" s="34"/>
      <c r="F19" s="35">
        <v>590</v>
      </c>
      <c r="G19" s="34"/>
      <c r="H19" s="35">
        <v>590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54</v>
      </c>
      <c r="C20" s="34"/>
      <c r="D20" s="33" t="s">
        <v>152</v>
      </c>
      <c r="E20" s="34"/>
      <c r="F20" s="35">
        <v>11760</v>
      </c>
      <c r="G20" s="34"/>
      <c r="H20" s="35">
        <v>11760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98</v>
      </c>
      <c r="C21" s="34"/>
      <c r="D21" s="33" t="s">
        <v>78</v>
      </c>
      <c r="E21" s="34"/>
      <c r="F21" s="35">
        <v>223</v>
      </c>
      <c r="G21" s="34"/>
      <c r="H21" s="35">
        <v>223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56</v>
      </c>
      <c r="C22" s="34"/>
      <c r="D22" s="33" t="s">
        <v>31</v>
      </c>
      <c r="E22" s="34"/>
      <c r="F22" s="35">
        <v>790</v>
      </c>
      <c r="G22" s="34"/>
      <c r="H22" s="35">
        <v>790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69</v>
      </c>
      <c r="C23" s="34"/>
      <c r="D23" s="33" t="s">
        <v>33</v>
      </c>
      <c r="E23" s="34"/>
      <c r="F23" s="35">
        <v>9799.06</v>
      </c>
      <c r="G23" s="34"/>
      <c r="H23" s="35">
        <v>9799.06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103</v>
      </c>
      <c r="C24" s="34"/>
      <c r="D24" s="33" t="s">
        <v>147</v>
      </c>
      <c r="E24" s="34"/>
      <c r="F24" s="35">
        <v>6100</v>
      </c>
      <c r="G24" s="34"/>
      <c r="H24" s="35">
        <v>6100</v>
      </c>
      <c r="I24" s="34"/>
      <c r="K24" s="9">
        <f t="shared" si="0"/>
        <v>0</v>
      </c>
    </row>
    <row r="25" spans="1:11" ht="48" customHeight="1" x14ac:dyDescent="0.55000000000000004">
      <c r="A25" s="2">
        <f t="shared" si="1"/>
        <v>21</v>
      </c>
      <c r="B25" s="33" t="s">
        <v>194</v>
      </c>
      <c r="C25" s="34"/>
      <c r="D25" s="33" t="s">
        <v>174</v>
      </c>
      <c r="E25" s="34"/>
      <c r="F25" s="35">
        <v>38520</v>
      </c>
      <c r="G25" s="34"/>
      <c r="H25" s="35">
        <v>38520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54</v>
      </c>
      <c r="C26" s="34"/>
      <c r="D26" s="33" t="s">
        <v>24</v>
      </c>
      <c r="E26" s="34"/>
      <c r="F26" s="35">
        <v>18480</v>
      </c>
      <c r="G26" s="34"/>
      <c r="H26" s="35">
        <v>18480</v>
      </c>
      <c r="I26" s="34"/>
      <c r="K26" s="9">
        <f t="shared" si="0"/>
        <v>0</v>
      </c>
    </row>
    <row r="27" spans="1:11" ht="90" customHeight="1" x14ac:dyDescent="0.55000000000000004">
      <c r="A27" s="2">
        <f t="shared" si="1"/>
        <v>23</v>
      </c>
      <c r="B27" s="33" t="s">
        <v>167</v>
      </c>
      <c r="C27" s="34"/>
      <c r="D27" s="33" t="s">
        <v>175</v>
      </c>
      <c r="E27" s="34"/>
      <c r="F27" s="35">
        <v>3000</v>
      </c>
      <c r="G27" s="34"/>
      <c r="H27" s="35">
        <v>3000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195</v>
      </c>
      <c r="C28" s="34"/>
      <c r="D28" s="33" t="s">
        <v>4</v>
      </c>
      <c r="E28" s="34"/>
      <c r="F28" s="35">
        <v>2500</v>
      </c>
      <c r="G28" s="34"/>
      <c r="H28" s="35">
        <v>2500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195</v>
      </c>
      <c r="C29" s="34"/>
      <c r="D29" s="33" t="s">
        <v>176</v>
      </c>
      <c r="E29" s="34"/>
      <c r="F29" s="35">
        <v>5184</v>
      </c>
      <c r="G29" s="34"/>
      <c r="H29" s="35">
        <v>5184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195</v>
      </c>
      <c r="C30" s="34"/>
      <c r="D30" s="33" t="s">
        <v>177</v>
      </c>
      <c r="E30" s="34"/>
      <c r="F30" s="35">
        <v>2000</v>
      </c>
      <c r="G30" s="34"/>
      <c r="H30" s="35">
        <v>2000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195</v>
      </c>
      <c r="C31" s="34"/>
      <c r="D31" s="33" t="s">
        <v>178</v>
      </c>
      <c r="E31" s="34"/>
      <c r="F31" s="35">
        <v>5000</v>
      </c>
      <c r="G31" s="34"/>
      <c r="H31" s="35">
        <v>5000</v>
      </c>
      <c r="I31" s="34"/>
      <c r="K31" s="9">
        <f t="shared" si="0"/>
        <v>0</v>
      </c>
    </row>
    <row r="32" spans="1:11" s="13" customFormat="1" ht="24" customHeight="1" x14ac:dyDescent="0.55000000000000004">
      <c r="A32" s="21"/>
      <c r="B32" s="22"/>
      <c r="C32" s="16"/>
      <c r="D32" s="22"/>
      <c r="E32" s="16"/>
      <c r="F32" s="23"/>
      <c r="G32" s="16"/>
      <c r="H32" s="23"/>
      <c r="I32" s="16"/>
      <c r="K32" s="15"/>
    </row>
    <row r="33" spans="1:11" s="13" customFormat="1" ht="24" customHeight="1" x14ac:dyDescent="0.55000000000000004">
      <c r="A33" s="12" t="s">
        <v>0</v>
      </c>
      <c r="B33" s="43" t="s">
        <v>2</v>
      </c>
      <c r="C33" s="44"/>
      <c r="D33" s="43" t="s">
        <v>1</v>
      </c>
      <c r="E33" s="44"/>
      <c r="F33" s="43" t="s">
        <v>43</v>
      </c>
      <c r="G33" s="44"/>
      <c r="H33" s="43" t="s">
        <v>3</v>
      </c>
      <c r="I33" s="44"/>
      <c r="K33" s="12" t="s">
        <v>340</v>
      </c>
    </row>
    <row r="34" spans="1:11" ht="48" customHeight="1" x14ac:dyDescent="0.55000000000000004">
      <c r="A34" s="2">
        <f>1+A31</f>
        <v>28</v>
      </c>
      <c r="B34" s="33" t="s">
        <v>196</v>
      </c>
      <c r="C34" s="34"/>
      <c r="D34" s="33" t="s">
        <v>179</v>
      </c>
      <c r="E34" s="34"/>
      <c r="F34" s="35">
        <v>2500</v>
      </c>
      <c r="G34" s="34"/>
      <c r="H34" s="35">
        <v>2500</v>
      </c>
      <c r="I34" s="34"/>
      <c r="K34" s="9">
        <f t="shared" si="0"/>
        <v>0</v>
      </c>
    </row>
    <row r="35" spans="1:11" ht="24" customHeight="1" x14ac:dyDescent="0.55000000000000004">
      <c r="A35" s="2">
        <f t="shared" si="1"/>
        <v>29</v>
      </c>
      <c r="B35" s="33" t="s">
        <v>180</v>
      </c>
      <c r="C35" s="34"/>
      <c r="D35" s="33" t="s">
        <v>181</v>
      </c>
      <c r="E35" s="34"/>
      <c r="F35" s="35">
        <v>379205.4</v>
      </c>
      <c r="G35" s="34"/>
      <c r="H35" s="35">
        <v>379205.4</v>
      </c>
      <c r="I35" s="34"/>
      <c r="K35" s="9">
        <f t="shared" si="0"/>
        <v>0</v>
      </c>
    </row>
    <row r="36" spans="1:11" ht="24" customHeight="1" x14ac:dyDescent="0.55000000000000004">
      <c r="A36" s="2">
        <f t="shared" si="1"/>
        <v>30</v>
      </c>
      <c r="B36" s="33" t="s">
        <v>180</v>
      </c>
      <c r="C36" s="34"/>
      <c r="D36" s="33" t="s">
        <v>181</v>
      </c>
      <c r="E36" s="34"/>
      <c r="F36" s="35">
        <v>1870746.64</v>
      </c>
      <c r="G36" s="34"/>
      <c r="H36" s="35">
        <v>1870746.64</v>
      </c>
      <c r="I36" s="34"/>
      <c r="K36" s="9">
        <f t="shared" si="0"/>
        <v>0</v>
      </c>
    </row>
    <row r="37" spans="1:11" ht="24" customHeight="1" x14ac:dyDescent="0.55000000000000004">
      <c r="A37" s="2">
        <f t="shared" si="1"/>
        <v>31</v>
      </c>
      <c r="B37" s="33" t="s">
        <v>180</v>
      </c>
      <c r="C37" s="34"/>
      <c r="D37" s="33" t="s">
        <v>181</v>
      </c>
      <c r="E37" s="34"/>
      <c r="F37" s="35">
        <v>32768.400000000001</v>
      </c>
      <c r="G37" s="34"/>
      <c r="H37" s="35">
        <v>32768.400000000001</v>
      </c>
      <c r="I37" s="34"/>
      <c r="K37" s="9">
        <f t="shared" si="0"/>
        <v>0</v>
      </c>
    </row>
    <row r="38" spans="1:11" ht="24" customHeight="1" x14ac:dyDescent="0.55000000000000004">
      <c r="A38" s="2">
        <f t="shared" si="1"/>
        <v>32</v>
      </c>
      <c r="B38" s="33" t="s">
        <v>180</v>
      </c>
      <c r="C38" s="34"/>
      <c r="D38" s="33" t="s">
        <v>181</v>
      </c>
      <c r="E38" s="34"/>
      <c r="F38" s="35">
        <v>48060.32</v>
      </c>
      <c r="G38" s="34"/>
      <c r="H38" s="35">
        <v>48060.32</v>
      </c>
      <c r="I38" s="34"/>
      <c r="K38" s="9">
        <f t="shared" si="0"/>
        <v>0</v>
      </c>
    </row>
    <row r="39" spans="1:11" ht="24" customHeight="1" x14ac:dyDescent="0.55000000000000004">
      <c r="A39" s="2">
        <f t="shared" si="1"/>
        <v>33</v>
      </c>
      <c r="B39" s="33" t="s">
        <v>98</v>
      </c>
      <c r="C39" s="34"/>
      <c r="D39" s="33" t="s">
        <v>81</v>
      </c>
      <c r="E39" s="34"/>
      <c r="F39" s="35">
        <v>1592</v>
      </c>
      <c r="G39" s="34"/>
      <c r="H39" s="35">
        <v>1592</v>
      </c>
      <c r="I39" s="34"/>
      <c r="K39" s="9">
        <f t="shared" ref="K39:K65" si="2">+F39-H39</f>
        <v>0</v>
      </c>
    </row>
    <row r="40" spans="1:11" ht="48" customHeight="1" x14ac:dyDescent="0.55000000000000004">
      <c r="A40" s="2">
        <f t="shared" si="1"/>
        <v>34</v>
      </c>
      <c r="B40" s="33" t="s">
        <v>137</v>
      </c>
      <c r="C40" s="34"/>
      <c r="D40" s="33" t="s">
        <v>17</v>
      </c>
      <c r="E40" s="34"/>
      <c r="F40" s="35">
        <v>805.5</v>
      </c>
      <c r="G40" s="34"/>
      <c r="H40" s="35">
        <v>805.5</v>
      </c>
      <c r="I40" s="34"/>
      <c r="K40" s="9">
        <f t="shared" si="2"/>
        <v>0</v>
      </c>
    </row>
    <row r="41" spans="1:11" ht="48" customHeight="1" x14ac:dyDescent="0.55000000000000004">
      <c r="A41" s="2">
        <f t="shared" si="1"/>
        <v>35</v>
      </c>
      <c r="B41" s="33" t="s">
        <v>197</v>
      </c>
      <c r="C41" s="34"/>
      <c r="D41" s="33" t="s">
        <v>81</v>
      </c>
      <c r="E41" s="34"/>
      <c r="F41" s="35">
        <v>145</v>
      </c>
      <c r="G41" s="34"/>
      <c r="H41" s="35">
        <v>145</v>
      </c>
      <c r="I41" s="34"/>
      <c r="K41" s="9">
        <f t="shared" si="2"/>
        <v>0</v>
      </c>
    </row>
    <row r="42" spans="1:11" ht="69.95" customHeight="1" x14ac:dyDescent="0.55000000000000004">
      <c r="A42" s="2">
        <f t="shared" si="1"/>
        <v>36</v>
      </c>
      <c r="B42" s="33" t="s">
        <v>198</v>
      </c>
      <c r="C42" s="34"/>
      <c r="D42" s="33" t="s">
        <v>88</v>
      </c>
      <c r="E42" s="34"/>
      <c r="F42" s="35">
        <v>90000</v>
      </c>
      <c r="G42" s="34"/>
      <c r="H42" s="35">
        <v>90000</v>
      </c>
      <c r="I42" s="34"/>
      <c r="K42" s="9">
        <f t="shared" si="2"/>
        <v>0</v>
      </c>
    </row>
    <row r="43" spans="1:11" ht="24" customHeight="1" x14ac:dyDescent="0.55000000000000004">
      <c r="A43" s="2">
        <f t="shared" si="1"/>
        <v>37</v>
      </c>
      <c r="B43" s="33" t="s">
        <v>65</v>
      </c>
      <c r="C43" s="34"/>
      <c r="D43" s="33" t="s">
        <v>182</v>
      </c>
      <c r="E43" s="34"/>
      <c r="F43" s="35">
        <v>3950</v>
      </c>
      <c r="G43" s="34"/>
      <c r="H43" s="35">
        <v>3950</v>
      </c>
      <c r="I43" s="34"/>
      <c r="K43" s="9">
        <f t="shared" si="2"/>
        <v>0</v>
      </c>
    </row>
    <row r="44" spans="1:11" ht="24" customHeight="1" x14ac:dyDescent="0.55000000000000004">
      <c r="A44" s="2">
        <f t="shared" si="1"/>
        <v>38</v>
      </c>
      <c r="B44" s="33" t="s">
        <v>69</v>
      </c>
      <c r="C44" s="34"/>
      <c r="D44" s="33" t="s">
        <v>183</v>
      </c>
      <c r="E44" s="34"/>
      <c r="F44" s="35">
        <v>6958</v>
      </c>
      <c r="G44" s="34"/>
      <c r="H44" s="35">
        <v>6958</v>
      </c>
      <c r="I44" s="34"/>
      <c r="K44" s="9">
        <f t="shared" si="2"/>
        <v>0</v>
      </c>
    </row>
    <row r="45" spans="1:11" ht="24" customHeight="1" x14ac:dyDescent="0.55000000000000004">
      <c r="A45" s="2">
        <f t="shared" si="1"/>
        <v>39</v>
      </c>
      <c r="B45" s="33" t="s">
        <v>54</v>
      </c>
      <c r="C45" s="34"/>
      <c r="D45" s="33" t="s">
        <v>24</v>
      </c>
      <c r="E45" s="34"/>
      <c r="F45" s="35">
        <v>990</v>
      </c>
      <c r="G45" s="34"/>
      <c r="H45" s="35">
        <v>990</v>
      </c>
      <c r="I45" s="34"/>
      <c r="K45" s="9">
        <f t="shared" si="2"/>
        <v>0</v>
      </c>
    </row>
    <row r="46" spans="1:11" ht="24" customHeight="1" x14ac:dyDescent="0.55000000000000004">
      <c r="A46" s="2">
        <f t="shared" si="1"/>
        <v>40</v>
      </c>
      <c r="B46" s="33" t="s">
        <v>57</v>
      </c>
      <c r="C46" s="34"/>
      <c r="D46" s="33" t="s">
        <v>170</v>
      </c>
      <c r="E46" s="34"/>
      <c r="F46" s="35">
        <v>4000</v>
      </c>
      <c r="G46" s="34"/>
      <c r="H46" s="35">
        <v>4000</v>
      </c>
      <c r="I46" s="34"/>
      <c r="K46" s="9">
        <f t="shared" si="2"/>
        <v>0</v>
      </c>
    </row>
    <row r="47" spans="1:11" ht="24" customHeight="1" x14ac:dyDescent="0.55000000000000004">
      <c r="A47" s="2">
        <f t="shared" si="1"/>
        <v>41</v>
      </c>
      <c r="B47" s="33" t="s">
        <v>56</v>
      </c>
      <c r="C47" s="34"/>
      <c r="D47" s="33" t="s">
        <v>184</v>
      </c>
      <c r="E47" s="34"/>
      <c r="F47" s="35">
        <v>2692.12</v>
      </c>
      <c r="G47" s="34"/>
      <c r="H47" s="35">
        <v>2692.12</v>
      </c>
      <c r="I47" s="34"/>
      <c r="K47" s="9">
        <f t="shared" si="2"/>
        <v>0</v>
      </c>
    </row>
    <row r="48" spans="1:11" ht="24" customHeight="1" x14ac:dyDescent="0.55000000000000004">
      <c r="A48" s="2">
        <f t="shared" si="1"/>
        <v>42</v>
      </c>
      <c r="B48" s="33" t="s">
        <v>69</v>
      </c>
      <c r="C48" s="34"/>
      <c r="D48" s="33" t="s">
        <v>36</v>
      </c>
      <c r="E48" s="34"/>
      <c r="F48" s="35">
        <v>6826.6</v>
      </c>
      <c r="G48" s="34"/>
      <c r="H48" s="35">
        <v>6826.6</v>
      </c>
      <c r="I48" s="34"/>
      <c r="K48" s="9">
        <f t="shared" si="2"/>
        <v>0</v>
      </c>
    </row>
    <row r="49" spans="1:11" ht="24" customHeight="1" x14ac:dyDescent="0.55000000000000004">
      <c r="A49" s="2">
        <f t="shared" si="1"/>
        <v>43</v>
      </c>
      <c r="B49" s="33" t="s">
        <v>69</v>
      </c>
      <c r="C49" s="34"/>
      <c r="D49" s="33" t="s">
        <v>33</v>
      </c>
      <c r="E49" s="34"/>
      <c r="F49" s="35">
        <v>3370.5</v>
      </c>
      <c r="G49" s="34"/>
      <c r="H49" s="35">
        <v>3370.5</v>
      </c>
      <c r="I49" s="34"/>
      <c r="K49" s="9">
        <f t="shared" si="2"/>
        <v>0</v>
      </c>
    </row>
    <row r="50" spans="1:11" ht="24" customHeight="1" x14ac:dyDescent="0.55000000000000004">
      <c r="A50" s="2">
        <f t="shared" si="1"/>
        <v>44</v>
      </c>
      <c r="B50" s="33" t="s">
        <v>69</v>
      </c>
      <c r="C50" s="34"/>
      <c r="D50" s="33" t="s">
        <v>33</v>
      </c>
      <c r="E50" s="34"/>
      <c r="F50" s="35">
        <v>24610</v>
      </c>
      <c r="G50" s="34"/>
      <c r="H50" s="35">
        <v>24610</v>
      </c>
      <c r="I50" s="34"/>
      <c r="K50" s="9">
        <f t="shared" si="2"/>
        <v>0</v>
      </c>
    </row>
    <row r="51" spans="1:11" ht="24" customHeight="1" x14ac:dyDescent="0.55000000000000004">
      <c r="A51" s="2">
        <f t="shared" si="1"/>
        <v>45</v>
      </c>
      <c r="B51" s="33" t="s">
        <v>69</v>
      </c>
      <c r="C51" s="34"/>
      <c r="D51" s="33" t="s">
        <v>170</v>
      </c>
      <c r="E51" s="34"/>
      <c r="F51" s="35">
        <v>2400</v>
      </c>
      <c r="G51" s="34"/>
      <c r="H51" s="35">
        <v>2400</v>
      </c>
      <c r="I51" s="34"/>
      <c r="K51" s="9">
        <f t="shared" si="2"/>
        <v>0</v>
      </c>
    </row>
    <row r="52" spans="1:11" ht="24" customHeight="1" x14ac:dyDescent="0.55000000000000004">
      <c r="A52" s="2">
        <f t="shared" si="1"/>
        <v>46</v>
      </c>
      <c r="B52" s="33" t="s">
        <v>69</v>
      </c>
      <c r="C52" s="34"/>
      <c r="D52" s="33" t="s">
        <v>36</v>
      </c>
      <c r="E52" s="34"/>
      <c r="F52" s="35">
        <v>2214.9</v>
      </c>
      <c r="G52" s="34"/>
      <c r="H52" s="35">
        <v>2214.9</v>
      </c>
      <c r="I52" s="34"/>
      <c r="K52" s="9">
        <f t="shared" si="2"/>
        <v>0</v>
      </c>
    </row>
    <row r="53" spans="1:11" ht="24" customHeight="1" x14ac:dyDescent="0.55000000000000004">
      <c r="A53" s="2">
        <f t="shared" si="1"/>
        <v>47</v>
      </c>
      <c r="B53" s="33" t="s">
        <v>65</v>
      </c>
      <c r="C53" s="34"/>
      <c r="D53" s="33" t="s">
        <v>87</v>
      </c>
      <c r="E53" s="34"/>
      <c r="F53" s="35">
        <v>11800</v>
      </c>
      <c r="G53" s="34"/>
      <c r="H53" s="35">
        <v>11800</v>
      </c>
      <c r="I53" s="34"/>
      <c r="K53" s="9">
        <f t="shared" si="2"/>
        <v>0</v>
      </c>
    </row>
    <row r="54" spans="1:11" ht="24" customHeight="1" x14ac:dyDescent="0.55000000000000004">
      <c r="A54" s="2">
        <f t="shared" si="1"/>
        <v>48</v>
      </c>
      <c r="B54" s="33" t="s">
        <v>67</v>
      </c>
      <c r="C54" s="34"/>
      <c r="D54" s="33" t="s">
        <v>24</v>
      </c>
      <c r="E54" s="34"/>
      <c r="F54" s="35">
        <v>6530</v>
      </c>
      <c r="G54" s="34"/>
      <c r="H54" s="35">
        <v>6530</v>
      </c>
      <c r="I54" s="34"/>
      <c r="K54" s="9">
        <f t="shared" si="2"/>
        <v>0</v>
      </c>
    </row>
    <row r="55" spans="1:11" ht="24" customHeight="1" x14ac:dyDescent="0.55000000000000004">
      <c r="A55" s="2">
        <f t="shared" si="1"/>
        <v>49</v>
      </c>
      <c r="B55" s="33" t="s">
        <v>56</v>
      </c>
      <c r="C55" s="34"/>
      <c r="D55" s="33" t="s">
        <v>40</v>
      </c>
      <c r="E55" s="34"/>
      <c r="F55" s="35">
        <v>58800</v>
      </c>
      <c r="G55" s="34"/>
      <c r="H55" s="35">
        <v>58800</v>
      </c>
      <c r="I55" s="34"/>
      <c r="K55" s="9">
        <f t="shared" si="2"/>
        <v>0</v>
      </c>
    </row>
    <row r="56" spans="1:11" ht="24" customHeight="1" x14ac:dyDescent="0.55000000000000004">
      <c r="A56" s="2">
        <f t="shared" si="1"/>
        <v>50</v>
      </c>
      <c r="B56" s="33" t="s">
        <v>56</v>
      </c>
      <c r="C56" s="34"/>
      <c r="D56" s="33" t="s">
        <v>71</v>
      </c>
      <c r="E56" s="34"/>
      <c r="F56" s="35">
        <v>1280</v>
      </c>
      <c r="G56" s="34"/>
      <c r="H56" s="35">
        <v>1280</v>
      </c>
      <c r="I56" s="34"/>
      <c r="K56" s="9">
        <f t="shared" si="2"/>
        <v>0</v>
      </c>
    </row>
    <row r="57" spans="1:11" ht="24" customHeight="1" x14ac:dyDescent="0.55000000000000004">
      <c r="A57" s="2">
        <f t="shared" si="1"/>
        <v>51</v>
      </c>
      <c r="B57" s="33" t="s">
        <v>56</v>
      </c>
      <c r="C57" s="34"/>
      <c r="D57" s="33" t="s">
        <v>71</v>
      </c>
      <c r="E57" s="34"/>
      <c r="F57" s="35">
        <v>1140</v>
      </c>
      <c r="G57" s="34"/>
      <c r="H57" s="35">
        <v>1140</v>
      </c>
      <c r="I57" s="34"/>
      <c r="K57" s="9">
        <f t="shared" si="2"/>
        <v>0</v>
      </c>
    </row>
    <row r="58" spans="1:11" ht="24" customHeight="1" x14ac:dyDescent="0.55000000000000004">
      <c r="A58" s="2">
        <f t="shared" si="1"/>
        <v>52</v>
      </c>
      <c r="B58" s="33" t="s">
        <v>56</v>
      </c>
      <c r="C58" s="34"/>
      <c r="D58" s="33" t="s">
        <v>71</v>
      </c>
      <c r="E58" s="34"/>
      <c r="F58" s="35">
        <v>2480</v>
      </c>
      <c r="G58" s="34"/>
      <c r="H58" s="35">
        <v>2480</v>
      </c>
      <c r="I58" s="34"/>
      <c r="K58" s="9">
        <f t="shared" si="2"/>
        <v>0</v>
      </c>
    </row>
    <row r="59" spans="1:11" ht="24" customHeight="1" x14ac:dyDescent="0.55000000000000004">
      <c r="A59" s="2">
        <f t="shared" si="1"/>
        <v>53</v>
      </c>
      <c r="B59" s="33" t="s">
        <v>68</v>
      </c>
      <c r="C59" s="34"/>
      <c r="D59" s="33" t="s">
        <v>14</v>
      </c>
      <c r="E59" s="34"/>
      <c r="F59" s="35">
        <v>2680</v>
      </c>
      <c r="G59" s="34"/>
      <c r="H59" s="35">
        <v>2680</v>
      </c>
      <c r="I59" s="34"/>
      <c r="K59" s="9">
        <f t="shared" si="2"/>
        <v>0</v>
      </c>
    </row>
    <row r="60" spans="1:11" ht="24" customHeight="1" x14ac:dyDescent="0.55000000000000004">
      <c r="A60" s="2">
        <f t="shared" si="1"/>
        <v>54</v>
      </c>
      <c r="B60" s="33" t="s">
        <v>69</v>
      </c>
      <c r="C60" s="34"/>
      <c r="D60" s="33" t="s">
        <v>33</v>
      </c>
      <c r="E60" s="34"/>
      <c r="F60" s="35">
        <v>3917.27</v>
      </c>
      <c r="G60" s="34"/>
      <c r="H60" s="35">
        <v>3917.27</v>
      </c>
      <c r="I60" s="34"/>
      <c r="K60" s="9">
        <f t="shared" si="2"/>
        <v>0</v>
      </c>
    </row>
    <row r="61" spans="1:11" ht="24" customHeight="1" x14ac:dyDescent="0.55000000000000004">
      <c r="A61" s="2">
        <f t="shared" si="1"/>
        <v>55</v>
      </c>
      <c r="B61" s="33" t="s">
        <v>65</v>
      </c>
      <c r="C61" s="34"/>
      <c r="D61" s="33" t="s">
        <v>17</v>
      </c>
      <c r="E61" s="34"/>
      <c r="F61" s="35">
        <v>350</v>
      </c>
      <c r="G61" s="34"/>
      <c r="H61" s="35">
        <v>350</v>
      </c>
      <c r="I61" s="34"/>
      <c r="K61" s="9">
        <f t="shared" si="2"/>
        <v>0</v>
      </c>
    </row>
    <row r="62" spans="1:11" ht="24" customHeight="1" x14ac:dyDescent="0.55000000000000004">
      <c r="A62" s="2">
        <f t="shared" si="1"/>
        <v>56</v>
      </c>
      <c r="B62" s="33" t="s">
        <v>50</v>
      </c>
      <c r="C62" s="34"/>
      <c r="D62" s="33" t="s">
        <v>17</v>
      </c>
      <c r="E62" s="34"/>
      <c r="F62" s="35">
        <v>200000</v>
      </c>
      <c r="G62" s="34"/>
      <c r="H62" s="35">
        <v>200000</v>
      </c>
      <c r="I62" s="34"/>
      <c r="K62" s="9">
        <f t="shared" si="2"/>
        <v>0</v>
      </c>
    </row>
    <row r="63" spans="1:11" ht="48" customHeight="1" x14ac:dyDescent="0.55000000000000004">
      <c r="A63" s="2">
        <f t="shared" si="1"/>
        <v>57</v>
      </c>
      <c r="B63" s="33" t="s">
        <v>343</v>
      </c>
      <c r="C63" s="34"/>
      <c r="D63" s="33" t="s">
        <v>141</v>
      </c>
      <c r="E63" s="34"/>
      <c r="F63" s="35">
        <v>38000</v>
      </c>
      <c r="G63" s="34"/>
      <c r="H63" s="35">
        <v>38000</v>
      </c>
      <c r="I63" s="34"/>
      <c r="K63" s="9">
        <f t="shared" si="2"/>
        <v>0</v>
      </c>
    </row>
    <row r="64" spans="1:11" ht="48" customHeight="1" x14ac:dyDescent="0.55000000000000004">
      <c r="A64" s="2">
        <f t="shared" si="1"/>
        <v>58</v>
      </c>
      <c r="B64" s="33" t="s">
        <v>385</v>
      </c>
      <c r="C64" s="34"/>
      <c r="D64" s="33" t="s">
        <v>141</v>
      </c>
      <c r="E64" s="34"/>
      <c r="F64" s="35">
        <v>300000</v>
      </c>
      <c r="G64" s="34"/>
      <c r="H64" s="35">
        <v>300000</v>
      </c>
      <c r="I64" s="34"/>
      <c r="K64" s="9">
        <f>+G64-I64</f>
        <v>0</v>
      </c>
    </row>
    <row r="65" spans="1:11" ht="24" customHeight="1" x14ac:dyDescent="0.55000000000000004">
      <c r="A65" s="38" t="s">
        <v>42</v>
      </c>
      <c r="B65" s="39"/>
      <c r="C65" s="39"/>
      <c r="D65" s="39"/>
      <c r="E65" s="39"/>
      <c r="F65" s="40">
        <f>SUM(F5:G64)</f>
        <v>3328839.81</v>
      </c>
      <c r="G65" s="41"/>
      <c r="H65" s="40">
        <f>SUM(H5:I64)</f>
        <v>3324192.81</v>
      </c>
      <c r="I65" s="41"/>
      <c r="K65" s="9">
        <f t="shared" si="2"/>
        <v>4647</v>
      </c>
    </row>
    <row r="67" spans="1:11" ht="24" customHeight="1" x14ac:dyDescent="0.55000000000000004">
      <c r="A67" s="32" t="s">
        <v>341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24" customHeight="1" x14ac:dyDescent="0.55000000000000004">
      <c r="A68" s="42" t="s">
        <v>187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20.100000000000001" customHeight="1" x14ac:dyDescent="0.55000000000000004"/>
    <row r="70" spans="1:11" ht="24" customHeight="1" x14ac:dyDescent="0.55000000000000004">
      <c r="A70" s="6" t="s">
        <v>0</v>
      </c>
      <c r="B70" s="43" t="s">
        <v>2</v>
      </c>
      <c r="C70" s="44"/>
      <c r="D70" s="43" t="s">
        <v>1</v>
      </c>
      <c r="E70" s="44"/>
      <c r="F70" s="43" t="s">
        <v>43</v>
      </c>
      <c r="G70" s="44"/>
      <c r="H70" s="43" t="s">
        <v>3</v>
      </c>
      <c r="I70" s="44"/>
      <c r="K70" s="6" t="s">
        <v>340</v>
      </c>
    </row>
    <row r="71" spans="1:11" ht="48" customHeight="1" x14ac:dyDescent="0.55000000000000004">
      <c r="A71" s="2">
        <v>1</v>
      </c>
      <c r="B71" s="33" t="s">
        <v>342</v>
      </c>
      <c r="C71" s="34"/>
      <c r="D71" s="33" t="s">
        <v>250</v>
      </c>
      <c r="E71" s="34"/>
      <c r="F71" s="35">
        <v>7891300</v>
      </c>
      <c r="G71" s="34"/>
      <c r="H71" s="35">
        <v>6798864.6699999999</v>
      </c>
      <c r="I71" s="34"/>
      <c r="K71" s="9">
        <f>+F71-H71</f>
        <v>1092435.33</v>
      </c>
    </row>
    <row r="72" spans="1:11" s="13" customFormat="1" ht="24" customHeight="1" x14ac:dyDescent="0.55000000000000004">
      <c r="A72" s="38" t="s">
        <v>42</v>
      </c>
      <c r="B72" s="39"/>
      <c r="C72" s="39"/>
      <c r="D72" s="39"/>
      <c r="E72" s="39"/>
      <c r="F72" s="40">
        <f>SUM(F71)</f>
        <v>7891300</v>
      </c>
      <c r="G72" s="41"/>
      <c r="H72" s="40">
        <f>SUM(H71)</f>
        <v>6798864.6699999999</v>
      </c>
      <c r="I72" s="41"/>
      <c r="K72" s="14">
        <f t="shared" ref="K72" si="3">+F72-H72</f>
        <v>1092435.33</v>
      </c>
    </row>
  </sheetData>
  <mergeCells count="258">
    <mergeCell ref="D63:E63"/>
    <mergeCell ref="F63:G63"/>
    <mergeCell ref="H63:I63"/>
    <mergeCell ref="B71:C71"/>
    <mergeCell ref="D71:E71"/>
    <mergeCell ref="F71:G71"/>
    <mergeCell ref="H71:I71"/>
    <mergeCell ref="A67:K67"/>
    <mergeCell ref="A68:K68"/>
    <mergeCell ref="B70:C70"/>
    <mergeCell ref="D70:E70"/>
    <mergeCell ref="F70:G70"/>
    <mergeCell ref="H70:I70"/>
    <mergeCell ref="B64:C64"/>
    <mergeCell ref="D64:E64"/>
    <mergeCell ref="F64:G64"/>
    <mergeCell ref="H64:I64"/>
    <mergeCell ref="B4:C4"/>
    <mergeCell ref="D4:E4"/>
    <mergeCell ref="F4:G4"/>
    <mergeCell ref="H4:I4"/>
    <mergeCell ref="A1:K1"/>
    <mergeCell ref="A2:K2"/>
    <mergeCell ref="A65:E65"/>
    <mergeCell ref="F65:G65"/>
    <mergeCell ref="H65:I65"/>
    <mergeCell ref="B61:C61"/>
    <mergeCell ref="D61:E61"/>
    <mergeCell ref="F61:G61"/>
    <mergeCell ref="H61:I61"/>
    <mergeCell ref="B62:C62"/>
    <mergeCell ref="D62:E62"/>
    <mergeCell ref="F62:G62"/>
    <mergeCell ref="H62:I62"/>
    <mergeCell ref="H60:I60"/>
    <mergeCell ref="B60:C60"/>
    <mergeCell ref="D60:E60"/>
    <mergeCell ref="F60:G60"/>
    <mergeCell ref="B59:C59"/>
    <mergeCell ref="D59:E59"/>
    <mergeCell ref="B63:C63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H56:I56"/>
    <mergeCell ref="B56:C56"/>
    <mergeCell ref="D56:E56"/>
    <mergeCell ref="F56:G56"/>
    <mergeCell ref="B55:C55"/>
    <mergeCell ref="D55:E55"/>
    <mergeCell ref="F55:G55"/>
    <mergeCell ref="H55:I55"/>
    <mergeCell ref="B54:C54"/>
    <mergeCell ref="D54:E54"/>
    <mergeCell ref="F54:G54"/>
    <mergeCell ref="H54:I54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0:C30"/>
    <mergeCell ref="D30:E30"/>
    <mergeCell ref="F30:G30"/>
    <mergeCell ref="H30:I30"/>
    <mergeCell ref="B31:C31"/>
    <mergeCell ref="D31:E31"/>
    <mergeCell ref="F31:G31"/>
    <mergeCell ref="H31:I31"/>
    <mergeCell ref="H29:I29"/>
    <mergeCell ref="B29:C29"/>
    <mergeCell ref="D29:E29"/>
    <mergeCell ref="F29:G29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5:C25"/>
    <mergeCell ref="D25:E25"/>
    <mergeCell ref="F25:G25"/>
    <mergeCell ref="H25:I25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D7:E7"/>
    <mergeCell ref="F7:G7"/>
    <mergeCell ref="H7:I7"/>
    <mergeCell ref="B8:C8"/>
    <mergeCell ref="D8:E8"/>
    <mergeCell ref="F8:G8"/>
    <mergeCell ref="H8:I8"/>
    <mergeCell ref="B13:C13"/>
    <mergeCell ref="D13:E13"/>
    <mergeCell ref="F13:G13"/>
    <mergeCell ref="H13:I13"/>
    <mergeCell ref="A72:E72"/>
    <mergeCell ref="F72:G72"/>
    <mergeCell ref="H72:I72"/>
    <mergeCell ref="B33:C33"/>
    <mergeCell ref="D33:E33"/>
    <mergeCell ref="F33:G33"/>
    <mergeCell ref="H33:I33"/>
    <mergeCell ref="B5:C5"/>
    <mergeCell ref="D5:E5"/>
    <mergeCell ref="F5:G5"/>
    <mergeCell ref="H5:I5"/>
    <mergeCell ref="B6:C6"/>
    <mergeCell ref="D6:E6"/>
    <mergeCell ref="F6:G6"/>
    <mergeCell ref="H6:I6"/>
    <mergeCell ref="H10:I10"/>
    <mergeCell ref="B10:C10"/>
    <mergeCell ref="D10:E10"/>
    <mergeCell ref="F10:G10"/>
    <mergeCell ref="B9:C9"/>
    <mergeCell ref="D9:E9"/>
    <mergeCell ref="F9:G9"/>
    <mergeCell ref="H9:I9"/>
    <mergeCell ref="B7:C7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>
      <selection activeCell="E120" sqref="E120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211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212</v>
      </c>
      <c r="C5" s="34"/>
      <c r="D5" s="33" t="s">
        <v>199</v>
      </c>
      <c r="E5" s="34"/>
      <c r="F5" s="35">
        <v>500</v>
      </c>
      <c r="G5" s="34"/>
      <c r="H5" s="35">
        <v>500</v>
      </c>
      <c r="I5" s="34"/>
      <c r="K5" s="9">
        <f t="shared" ref="K5:K33" si="0">+F5-H5</f>
        <v>0</v>
      </c>
    </row>
    <row r="6" spans="1:11" ht="24" customHeight="1" x14ac:dyDescent="0.55000000000000004">
      <c r="A6" s="2">
        <f>1+A5</f>
        <v>2</v>
      </c>
      <c r="B6" s="33" t="s">
        <v>212</v>
      </c>
      <c r="C6" s="34"/>
      <c r="D6" s="33" t="s">
        <v>8</v>
      </c>
      <c r="E6" s="34"/>
      <c r="F6" s="35">
        <v>4100</v>
      </c>
      <c r="G6" s="34"/>
      <c r="H6" s="35">
        <v>4100</v>
      </c>
      <c r="I6" s="34"/>
      <c r="K6" s="9">
        <f t="shared" si="0"/>
        <v>0</v>
      </c>
    </row>
    <row r="7" spans="1:11" ht="48" customHeight="1" x14ac:dyDescent="0.55000000000000004">
      <c r="A7" s="2">
        <f t="shared" ref="A7:A74" si="1">1+A6</f>
        <v>3</v>
      </c>
      <c r="B7" s="33" t="s">
        <v>127</v>
      </c>
      <c r="C7" s="34"/>
      <c r="D7" s="33" t="s">
        <v>4</v>
      </c>
      <c r="E7" s="34"/>
      <c r="F7" s="35">
        <v>5000</v>
      </c>
      <c r="G7" s="34"/>
      <c r="H7" s="35">
        <v>5000</v>
      </c>
      <c r="I7" s="34"/>
      <c r="K7" s="9">
        <f t="shared" si="0"/>
        <v>0</v>
      </c>
    </row>
    <row r="8" spans="1:11" ht="48" customHeight="1" x14ac:dyDescent="0.55000000000000004">
      <c r="A8" s="2">
        <f t="shared" si="1"/>
        <v>4</v>
      </c>
      <c r="B8" s="33" t="s">
        <v>127</v>
      </c>
      <c r="C8" s="34"/>
      <c r="D8" s="33" t="s">
        <v>10</v>
      </c>
      <c r="E8" s="34"/>
      <c r="F8" s="35">
        <v>5000</v>
      </c>
      <c r="G8" s="34"/>
      <c r="H8" s="35">
        <v>5000</v>
      </c>
      <c r="I8" s="34"/>
      <c r="K8" s="9">
        <f t="shared" si="0"/>
        <v>0</v>
      </c>
    </row>
    <row r="9" spans="1:11" ht="48" customHeight="1" x14ac:dyDescent="0.55000000000000004">
      <c r="A9" s="2">
        <f t="shared" si="1"/>
        <v>5</v>
      </c>
      <c r="B9" s="33" t="s">
        <v>127</v>
      </c>
      <c r="C9" s="34"/>
      <c r="D9" s="33" t="s">
        <v>175</v>
      </c>
      <c r="E9" s="34"/>
      <c r="F9" s="35">
        <v>5000</v>
      </c>
      <c r="G9" s="34"/>
      <c r="H9" s="35">
        <v>5000</v>
      </c>
      <c r="I9" s="34"/>
      <c r="K9" s="9">
        <f t="shared" si="0"/>
        <v>0</v>
      </c>
    </row>
    <row r="10" spans="1:11" ht="48" customHeight="1" x14ac:dyDescent="0.55000000000000004">
      <c r="A10" s="2">
        <f t="shared" si="1"/>
        <v>6</v>
      </c>
      <c r="B10" s="33" t="s">
        <v>127</v>
      </c>
      <c r="C10" s="34"/>
      <c r="D10" s="33" t="s">
        <v>8</v>
      </c>
      <c r="E10" s="34"/>
      <c r="F10" s="35">
        <v>1964</v>
      </c>
      <c r="G10" s="34"/>
      <c r="H10" s="35">
        <v>1964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56</v>
      </c>
      <c r="C11" s="34"/>
      <c r="D11" s="33" t="s">
        <v>200</v>
      </c>
      <c r="E11" s="34"/>
      <c r="F11" s="35">
        <v>10000</v>
      </c>
      <c r="G11" s="34"/>
      <c r="H11" s="35">
        <v>10000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48</v>
      </c>
      <c r="C12" s="34"/>
      <c r="D12" s="33" t="s">
        <v>14</v>
      </c>
      <c r="E12" s="34"/>
      <c r="F12" s="35">
        <v>42299</v>
      </c>
      <c r="G12" s="34"/>
      <c r="H12" s="35">
        <v>42299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49</v>
      </c>
      <c r="C13" s="34"/>
      <c r="D13" s="33" t="s">
        <v>73</v>
      </c>
      <c r="E13" s="34"/>
      <c r="F13" s="35">
        <v>6900</v>
      </c>
      <c r="G13" s="34"/>
      <c r="H13" s="35">
        <v>6900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69</v>
      </c>
      <c r="C14" s="34"/>
      <c r="D14" s="33" t="s">
        <v>109</v>
      </c>
      <c r="E14" s="34"/>
      <c r="F14" s="35">
        <v>11400</v>
      </c>
      <c r="G14" s="34"/>
      <c r="H14" s="35">
        <v>11400</v>
      </c>
      <c r="I14" s="34"/>
      <c r="K14" s="9">
        <f t="shared" si="0"/>
        <v>0</v>
      </c>
    </row>
    <row r="15" spans="1:11" ht="48" customHeight="1" x14ac:dyDescent="0.55000000000000004">
      <c r="A15" s="2">
        <f t="shared" si="1"/>
        <v>11</v>
      </c>
      <c r="B15" s="33" t="s">
        <v>213</v>
      </c>
      <c r="C15" s="34"/>
      <c r="D15" s="33" t="s">
        <v>201</v>
      </c>
      <c r="E15" s="34"/>
      <c r="F15" s="35">
        <v>4300</v>
      </c>
      <c r="G15" s="34"/>
      <c r="H15" s="35">
        <v>3990</v>
      </c>
      <c r="I15" s="34"/>
      <c r="K15" s="9">
        <f t="shared" si="0"/>
        <v>310</v>
      </c>
    </row>
    <row r="16" spans="1:11" ht="48" customHeight="1" x14ac:dyDescent="0.55000000000000004">
      <c r="A16" s="2">
        <f t="shared" si="1"/>
        <v>12</v>
      </c>
      <c r="B16" s="33" t="s">
        <v>214</v>
      </c>
      <c r="C16" s="34"/>
      <c r="D16" s="33" t="s">
        <v>24</v>
      </c>
      <c r="E16" s="34"/>
      <c r="F16" s="35">
        <v>42400</v>
      </c>
      <c r="G16" s="34"/>
      <c r="H16" s="35">
        <v>42400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60</v>
      </c>
      <c r="C17" s="34"/>
      <c r="D17" s="33" t="s">
        <v>21</v>
      </c>
      <c r="E17" s="34"/>
      <c r="F17" s="35">
        <v>1000</v>
      </c>
      <c r="G17" s="34"/>
      <c r="H17" s="35">
        <v>1000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98</v>
      </c>
      <c r="C18" s="34"/>
      <c r="D18" s="33" t="s">
        <v>81</v>
      </c>
      <c r="E18" s="34"/>
      <c r="F18" s="35">
        <v>5130</v>
      </c>
      <c r="G18" s="34"/>
      <c r="H18" s="35">
        <v>5130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60</v>
      </c>
      <c r="C19" s="34"/>
      <c r="D19" s="33" t="s">
        <v>74</v>
      </c>
      <c r="E19" s="34"/>
      <c r="F19" s="35">
        <v>2000</v>
      </c>
      <c r="G19" s="34"/>
      <c r="H19" s="35">
        <v>2000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48</v>
      </c>
      <c r="C20" s="34"/>
      <c r="D20" s="33" t="s">
        <v>7</v>
      </c>
      <c r="E20" s="34"/>
      <c r="F20" s="35">
        <v>420</v>
      </c>
      <c r="G20" s="34"/>
      <c r="H20" s="35">
        <v>420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48</v>
      </c>
      <c r="C21" s="34"/>
      <c r="D21" s="33" t="s">
        <v>114</v>
      </c>
      <c r="E21" s="34"/>
      <c r="F21" s="35">
        <v>9630</v>
      </c>
      <c r="G21" s="34"/>
      <c r="H21" s="35">
        <v>9630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48</v>
      </c>
      <c r="C22" s="34"/>
      <c r="D22" s="33" t="s">
        <v>14</v>
      </c>
      <c r="E22" s="34"/>
      <c r="F22" s="35">
        <v>8765</v>
      </c>
      <c r="G22" s="34"/>
      <c r="H22" s="35">
        <v>8765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68</v>
      </c>
      <c r="C23" s="34"/>
      <c r="D23" s="33" t="s">
        <v>14</v>
      </c>
      <c r="E23" s="34"/>
      <c r="F23" s="35">
        <v>2784</v>
      </c>
      <c r="G23" s="34"/>
      <c r="H23" s="35">
        <v>2784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65</v>
      </c>
      <c r="C24" s="34"/>
      <c r="D24" s="33" t="s">
        <v>71</v>
      </c>
      <c r="E24" s="34"/>
      <c r="F24" s="35">
        <v>2850</v>
      </c>
      <c r="G24" s="34"/>
      <c r="H24" s="35">
        <v>2850</v>
      </c>
      <c r="I24" s="34"/>
      <c r="K24" s="9">
        <f t="shared" si="0"/>
        <v>0</v>
      </c>
    </row>
    <row r="25" spans="1:11" ht="24" customHeight="1" x14ac:dyDescent="0.55000000000000004">
      <c r="A25" s="2">
        <f t="shared" si="1"/>
        <v>21</v>
      </c>
      <c r="B25" s="33" t="s">
        <v>54</v>
      </c>
      <c r="C25" s="34"/>
      <c r="D25" s="33" t="s">
        <v>24</v>
      </c>
      <c r="E25" s="34"/>
      <c r="F25" s="35">
        <v>14680</v>
      </c>
      <c r="G25" s="34"/>
      <c r="H25" s="35">
        <v>14680</v>
      </c>
      <c r="I25" s="34"/>
      <c r="K25" s="9">
        <f t="shared" si="0"/>
        <v>0</v>
      </c>
    </row>
    <row r="26" spans="1:11" ht="48" customHeight="1" x14ac:dyDescent="0.55000000000000004">
      <c r="A26" s="2">
        <f t="shared" si="1"/>
        <v>22</v>
      </c>
      <c r="B26" s="33" t="s">
        <v>215</v>
      </c>
      <c r="C26" s="34"/>
      <c r="D26" s="33" t="s">
        <v>176</v>
      </c>
      <c r="E26" s="34"/>
      <c r="F26" s="35">
        <v>22000</v>
      </c>
      <c r="G26" s="34"/>
      <c r="H26" s="35">
        <v>21300</v>
      </c>
      <c r="I26" s="34"/>
      <c r="K26" s="9">
        <f t="shared" si="0"/>
        <v>700</v>
      </c>
    </row>
    <row r="27" spans="1:11" ht="24" customHeight="1" x14ac:dyDescent="0.55000000000000004">
      <c r="A27" s="2">
        <f t="shared" si="1"/>
        <v>23</v>
      </c>
      <c r="B27" s="33" t="s">
        <v>48</v>
      </c>
      <c r="C27" s="34"/>
      <c r="D27" s="33" t="s">
        <v>14</v>
      </c>
      <c r="E27" s="34"/>
      <c r="F27" s="35">
        <v>4740</v>
      </c>
      <c r="G27" s="34"/>
      <c r="H27" s="35">
        <v>4740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54</v>
      </c>
      <c r="C28" s="34"/>
      <c r="D28" s="33" t="s">
        <v>25</v>
      </c>
      <c r="E28" s="34"/>
      <c r="F28" s="35">
        <v>5580</v>
      </c>
      <c r="G28" s="34"/>
      <c r="H28" s="35">
        <v>5580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98</v>
      </c>
      <c r="C29" s="34"/>
      <c r="D29" s="33" t="s">
        <v>78</v>
      </c>
      <c r="E29" s="34"/>
      <c r="F29" s="35">
        <v>233.5</v>
      </c>
      <c r="G29" s="34"/>
      <c r="H29" s="35">
        <v>233.5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48</v>
      </c>
      <c r="C30" s="34"/>
      <c r="D30" s="33" t="s">
        <v>14</v>
      </c>
      <c r="E30" s="34"/>
      <c r="F30" s="35">
        <v>2439</v>
      </c>
      <c r="G30" s="34"/>
      <c r="H30" s="35">
        <v>2439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65</v>
      </c>
      <c r="C31" s="34"/>
      <c r="D31" s="33" t="s">
        <v>31</v>
      </c>
      <c r="E31" s="34"/>
      <c r="F31" s="35">
        <v>2600</v>
      </c>
      <c r="G31" s="34"/>
      <c r="H31" s="35">
        <v>2600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48</v>
      </c>
      <c r="C32" s="34"/>
      <c r="D32" s="33" t="s">
        <v>14</v>
      </c>
      <c r="E32" s="34"/>
      <c r="F32" s="35">
        <v>15060</v>
      </c>
      <c r="G32" s="34"/>
      <c r="H32" s="35">
        <v>15060</v>
      </c>
      <c r="I32" s="34"/>
      <c r="K32" s="9">
        <f t="shared" si="0"/>
        <v>0</v>
      </c>
    </row>
    <row r="33" spans="1:11" ht="48" customHeight="1" x14ac:dyDescent="0.55000000000000004">
      <c r="A33" s="2">
        <f t="shared" si="1"/>
        <v>29</v>
      </c>
      <c r="B33" s="33" t="s">
        <v>216</v>
      </c>
      <c r="C33" s="34"/>
      <c r="D33" s="33" t="s">
        <v>201</v>
      </c>
      <c r="E33" s="34"/>
      <c r="F33" s="35">
        <v>60000</v>
      </c>
      <c r="G33" s="34"/>
      <c r="H33" s="35">
        <v>60000</v>
      </c>
      <c r="I33" s="34"/>
      <c r="K33" s="9">
        <f t="shared" si="0"/>
        <v>0</v>
      </c>
    </row>
    <row r="34" spans="1:11" s="13" customFormat="1" ht="24" customHeight="1" x14ac:dyDescent="0.55000000000000004">
      <c r="A34" s="21"/>
      <c r="B34" s="22"/>
      <c r="C34" s="16"/>
      <c r="D34" s="22"/>
      <c r="E34" s="16"/>
      <c r="F34" s="23"/>
      <c r="G34" s="16"/>
      <c r="H34" s="23"/>
      <c r="I34" s="16"/>
      <c r="K34" s="15"/>
    </row>
    <row r="35" spans="1:11" s="13" customFormat="1" ht="24" customHeight="1" x14ac:dyDescent="0.55000000000000004">
      <c r="A35" s="12" t="s">
        <v>0</v>
      </c>
      <c r="B35" s="43" t="s">
        <v>2</v>
      </c>
      <c r="C35" s="44"/>
      <c r="D35" s="43" t="s">
        <v>1</v>
      </c>
      <c r="E35" s="44"/>
      <c r="F35" s="43" t="s">
        <v>43</v>
      </c>
      <c r="G35" s="44"/>
      <c r="H35" s="43" t="s">
        <v>3</v>
      </c>
      <c r="I35" s="44"/>
      <c r="K35" s="12" t="s">
        <v>340</v>
      </c>
    </row>
    <row r="36" spans="1:11" ht="48" customHeight="1" x14ac:dyDescent="0.55000000000000004">
      <c r="A36" s="2">
        <f>1+A33</f>
        <v>30</v>
      </c>
      <c r="B36" s="33" t="s">
        <v>196</v>
      </c>
      <c r="C36" s="34"/>
      <c r="D36" s="33" t="s">
        <v>14</v>
      </c>
      <c r="E36" s="34"/>
      <c r="F36" s="35">
        <v>72150</v>
      </c>
      <c r="G36" s="34"/>
      <c r="H36" s="35">
        <v>72150</v>
      </c>
      <c r="I36" s="34"/>
      <c r="K36" s="9">
        <f t="shared" ref="K36:K57" si="2">+F36-H36</f>
        <v>0</v>
      </c>
    </row>
    <row r="37" spans="1:11" ht="48" customHeight="1" x14ac:dyDescent="0.55000000000000004">
      <c r="A37" s="2">
        <f t="shared" si="1"/>
        <v>31</v>
      </c>
      <c r="B37" s="33" t="s">
        <v>196</v>
      </c>
      <c r="C37" s="34"/>
      <c r="D37" s="33" t="s">
        <v>15</v>
      </c>
      <c r="E37" s="34"/>
      <c r="F37" s="35">
        <v>13500</v>
      </c>
      <c r="G37" s="34"/>
      <c r="H37" s="35">
        <v>13500</v>
      </c>
      <c r="I37" s="34"/>
      <c r="K37" s="9">
        <f t="shared" si="2"/>
        <v>0</v>
      </c>
    </row>
    <row r="38" spans="1:11" ht="48" customHeight="1" x14ac:dyDescent="0.55000000000000004">
      <c r="A38" s="2">
        <f t="shared" si="1"/>
        <v>32</v>
      </c>
      <c r="B38" s="33" t="s">
        <v>196</v>
      </c>
      <c r="C38" s="34"/>
      <c r="D38" s="33" t="s">
        <v>36</v>
      </c>
      <c r="E38" s="34"/>
      <c r="F38" s="35">
        <v>129469.3</v>
      </c>
      <c r="G38" s="34"/>
      <c r="H38" s="35">
        <v>129469.3</v>
      </c>
      <c r="I38" s="34"/>
      <c r="K38" s="9">
        <f t="shared" si="2"/>
        <v>0</v>
      </c>
    </row>
    <row r="39" spans="1:11" ht="48" customHeight="1" x14ac:dyDescent="0.55000000000000004">
      <c r="A39" s="2">
        <f t="shared" si="1"/>
        <v>33</v>
      </c>
      <c r="B39" s="33" t="s">
        <v>196</v>
      </c>
      <c r="C39" s="34"/>
      <c r="D39" s="33" t="s">
        <v>202</v>
      </c>
      <c r="E39" s="34"/>
      <c r="F39" s="35">
        <v>25000</v>
      </c>
      <c r="G39" s="34"/>
      <c r="H39" s="35">
        <v>25000</v>
      </c>
      <c r="I39" s="34"/>
      <c r="K39" s="9">
        <f t="shared" si="2"/>
        <v>0</v>
      </c>
    </row>
    <row r="40" spans="1:11" ht="48" customHeight="1" x14ac:dyDescent="0.55000000000000004">
      <c r="A40" s="2">
        <f t="shared" si="1"/>
        <v>34</v>
      </c>
      <c r="B40" s="33" t="s">
        <v>196</v>
      </c>
      <c r="C40" s="34"/>
      <c r="D40" s="33" t="s">
        <v>203</v>
      </c>
      <c r="E40" s="34"/>
      <c r="F40" s="35">
        <v>20000</v>
      </c>
      <c r="G40" s="34"/>
      <c r="H40" s="35">
        <v>20000</v>
      </c>
      <c r="I40" s="34"/>
      <c r="K40" s="9">
        <f t="shared" si="2"/>
        <v>0</v>
      </c>
    </row>
    <row r="41" spans="1:11" ht="48" customHeight="1" x14ac:dyDescent="0.55000000000000004">
      <c r="A41" s="2">
        <f t="shared" si="1"/>
        <v>35</v>
      </c>
      <c r="B41" s="33" t="s">
        <v>217</v>
      </c>
      <c r="C41" s="34"/>
      <c r="D41" s="33" t="s">
        <v>7</v>
      </c>
      <c r="E41" s="34"/>
      <c r="F41" s="35">
        <v>960</v>
      </c>
      <c r="G41" s="34"/>
      <c r="H41" s="35">
        <v>960</v>
      </c>
      <c r="I41" s="34"/>
      <c r="K41" s="9">
        <f t="shared" si="2"/>
        <v>0</v>
      </c>
    </row>
    <row r="42" spans="1:11" ht="48" customHeight="1" x14ac:dyDescent="0.55000000000000004">
      <c r="A42" s="2">
        <f t="shared" si="1"/>
        <v>36</v>
      </c>
      <c r="B42" s="33" t="s">
        <v>218</v>
      </c>
      <c r="C42" s="34"/>
      <c r="D42" s="33" t="s">
        <v>107</v>
      </c>
      <c r="E42" s="34"/>
      <c r="F42" s="35">
        <v>35000</v>
      </c>
      <c r="G42" s="34"/>
      <c r="H42" s="35">
        <v>35000</v>
      </c>
      <c r="I42" s="34"/>
      <c r="K42" s="9">
        <f t="shared" si="2"/>
        <v>0</v>
      </c>
    </row>
    <row r="43" spans="1:11" ht="48" customHeight="1" x14ac:dyDescent="0.55000000000000004">
      <c r="A43" s="2">
        <f t="shared" si="1"/>
        <v>37</v>
      </c>
      <c r="B43" s="33" t="s">
        <v>220</v>
      </c>
      <c r="C43" s="34"/>
      <c r="D43" s="33" t="s">
        <v>4</v>
      </c>
      <c r="E43" s="34"/>
      <c r="F43" s="35">
        <v>5000</v>
      </c>
      <c r="G43" s="34"/>
      <c r="H43" s="35">
        <v>5000</v>
      </c>
      <c r="I43" s="34"/>
      <c r="K43" s="9">
        <f t="shared" si="2"/>
        <v>0</v>
      </c>
    </row>
    <row r="44" spans="1:11" ht="48" customHeight="1" x14ac:dyDescent="0.55000000000000004">
      <c r="A44" s="2">
        <f t="shared" si="1"/>
        <v>38</v>
      </c>
      <c r="B44" s="33" t="s">
        <v>220</v>
      </c>
      <c r="C44" s="34"/>
      <c r="D44" s="33" t="s">
        <v>4</v>
      </c>
      <c r="E44" s="34"/>
      <c r="F44" s="35">
        <v>49000</v>
      </c>
      <c r="G44" s="34"/>
      <c r="H44" s="35">
        <v>49000</v>
      </c>
      <c r="I44" s="34"/>
      <c r="K44" s="9">
        <f t="shared" si="2"/>
        <v>0</v>
      </c>
    </row>
    <row r="45" spans="1:11" ht="48" customHeight="1" x14ac:dyDescent="0.55000000000000004">
      <c r="A45" s="2">
        <f t="shared" si="1"/>
        <v>39</v>
      </c>
      <c r="B45" s="33" t="s">
        <v>220</v>
      </c>
      <c r="C45" s="34"/>
      <c r="D45" s="33" t="s">
        <v>4</v>
      </c>
      <c r="E45" s="34"/>
      <c r="F45" s="35">
        <v>20000</v>
      </c>
      <c r="G45" s="34"/>
      <c r="H45" s="35">
        <v>20000</v>
      </c>
      <c r="I45" s="34"/>
      <c r="K45" s="9">
        <f t="shared" si="2"/>
        <v>0</v>
      </c>
    </row>
    <row r="46" spans="1:11" ht="24" customHeight="1" x14ac:dyDescent="0.55000000000000004">
      <c r="A46" s="2">
        <f t="shared" si="1"/>
        <v>40</v>
      </c>
      <c r="B46" s="33" t="s">
        <v>219</v>
      </c>
      <c r="C46" s="34"/>
      <c r="D46" s="33" t="s">
        <v>4</v>
      </c>
      <c r="E46" s="34"/>
      <c r="F46" s="35">
        <v>2500</v>
      </c>
      <c r="G46" s="34"/>
      <c r="H46" s="35">
        <v>2500</v>
      </c>
      <c r="I46" s="34"/>
      <c r="K46" s="9">
        <f t="shared" si="2"/>
        <v>0</v>
      </c>
    </row>
    <row r="47" spans="1:11" ht="48" customHeight="1" x14ac:dyDescent="0.55000000000000004">
      <c r="A47" s="2">
        <f t="shared" si="1"/>
        <v>41</v>
      </c>
      <c r="B47" s="33" t="s">
        <v>196</v>
      </c>
      <c r="C47" s="34"/>
      <c r="D47" s="33" t="s">
        <v>15</v>
      </c>
      <c r="E47" s="34"/>
      <c r="F47" s="35">
        <v>4500</v>
      </c>
      <c r="G47" s="34"/>
      <c r="H47" s="35">
        <v>4500</v>
      </c>
      <c r="I47" s="34"/>
      <c r="K47" s="9">
        <f t="shared" si="2"/>
        <v>0</v>
      </c>
    </row>
    <row r="48" spans="1:11" ht="24" customHeight="1" x14ac:dyDescent="0.55000000000000004">
      <c r="A48" s="2">
        <f t="shared" si="1"/>
        <v>42</v>
      </c>
      <c r="B48" s="33" t="s">
        <v>195</v>
      </c>
      <c r="C48" s="34"/>
      <c r="D48" s="33" t="s">
        <v>8</v>
      </c>
      <c r="E48" s="34"/>
      <c r="F48" s="35">
        <v>1728</v>
      </c>
      <c r="G48" s="34"/>
      <c r="H48" s="35">
        <v>1728</v>
      </c>
      <c r="I48" s="34"/>
      <c r="K48" s="9">
        <f t="shared" si="2"/>
        <v>0</v>
      </c>
    </row>
    <row r="49" spans="1:11" ht="48" customHeight="1" x14ac:dyDescent="0.55000000000000004">
      <c r="A49" s="2">
        <f t="shared" si="1"/>
        <v>43</v>
      </c>
      <c r="B49" s="33" t="s">
        <v>196</v>
      </c>
      <c r="C49" s="34"/>
      <c r="D49" s="33" t="s">
        <v>14</v>
      </c>
      <c r="E49" s="34"/>
      <c r="F49" s="35">
        <v>25430</v>
      </c>
      <c r="G49" s="34"/>
      <c r="H49" s="35">
        <v>25430</v>
      </c>
      <c r="I49" s="34"/>
      <c r="K49" s="9">
        <f t="shared" si="2"/>
        <v>0</v>
      </c>
    </row>
    <row r="50" spans="1:11" ht="48" customHeight="1" x14ac:dyDescent="0.55000000000000004">
      <c r="A50" s="2">
        <f t="shared" si="1"/>
        <v>44</v>
      </c>
      <c r="B50" s="33" t="s">
        <v>196</v>
      </c>
      <c r="C50" s="34"/>
      <c r="D50" s="33" t="s">
        <v>9</v>
      </c>
      <c r="E50" s="34"/>
      <c r="F50" s="35">
        <v>29990</v>
      </c>
      <c r="G50" s="34"/>
      <c r="H50" s="35">
        <v>29990</v>
      </c>
      <c r="I50" s="34"/>
      <c r="K50" s="9">
        <f t="shared" si="2"/>
        <v>0</v>
      </c>
    </row>
    <row r="51" spans="1:11" ht="48" customHeight="1" x14ac:dyDescent="0.55000000000000004">
      <c r="A51" s="2">
        <f t="shared" si="1"/>
        <v>45</v>
      </c>
      <c r="B51" s="33" t="s">
        <v>221</v>
      </c>
      <c r="C51" s="34"/>
      <c r="D51" s="33" t="s">
        <v>8</v>
      </c>
      <c r="E51" s="34"/>
      <c r="F51" s="35">
        <v>1200</v>
      </c>
      <c r="G51" s="34"/>
      <c r="H51" s="35">
        <v>1200</v>
      </c>
      <c r="I51" s="34"/>
      <c r="K51" s="9">
        <f t="shared" si="2"/>
        <v>0</v>
      </c>
    </row>
    <row r="52" spans="1:11" ht="48" customHeight="1" x14ac:dyDescent="0.55000000000000004">
      <c r="A52" s="2">
        <f t="shared" si="1"/>
        <v>46</v>
      </c>
      <c r="B52" s="33" t="s">
        <v>221</v>
      </c>
      <c r="C52" s="34"/>
      <c r="D52" s="33" t="s">
        <v>204</v>
      </c>
      <c r="E52" s="34"/>
      <c r="F52" s="35">
        <v>1700</v>
      </c>
      <c r="G52" s="34"/>
      <c r="H52" s="35">
        <v>1700</v>
      </c>
      <c r="I52" s="34"/>
      <c r="K52" s="9">
        <f t="shared" si="2"/>
        <v>0</v>
      </c>
    </row>
    <row r="53" spans="1:11" ht="24" customHeight="1" x14ac:dyDescent="0.55000000000000004">
      <c r="A53" s="2">
        <f t="shared" si="1"/>
        <v>47</v>
      </c>
      <c r="B53" s="33" t="s">
        <v>54</v>
      </c>
      <c r="C53" s="34"/>
      <c r="D53" s="33" t="s">
        <v>24</v>
      </c>
      <c r="E53" s="34"/>
      <c r="F53" s="35">
        <v>18320</v>
      </c>
      <c r="G53" s="34"/>
      <c r="H53" s="35">
        <v>18320</v>
      </c>
      <c r="I53" s="34"/>
      <c r="K53" s="9">
        <f t="shared" si="2"/>
        <v>0</v>
      </c>
    </row>
    <row r="54" spans="1:11" ht="24" customHeight="1" x14ac:dyDescent="0.55000000000000004">
      <c r="A54" s="2">
        <f t="shared" si="1"/>
        <v>48</v>
      </c>
      <c r="B54" s="33" t="s">
        <v>54</v>
      </c>
      <c r="C54" s="34"/>
      <c r="D54" s="33" t="s">
        <v>152</v>
      </c>
      <c r="E54" s="34"/>
      <c r="F54" s="35">
        <v>12880</v>
      </c>
      <c r="G54" s="34"/>
      <c r="H54" s="35">
        <v>12880</v>
      </c>
      <c r="I54" s="34"/>
      <c r="K54" s="9">
        <f t="shared" si="2"/>
        <v>0</v>
      </c>
    </row>
    <row r="55" spans="1:11" ht="24" customHeight="1" x14ac:dyDescent="0.55000000000000004">
      <c r="A55" s="2">
        <f t="shared" si="1"/>
        <v>49</v>
      </c>
      <c r="B55" s="33" t="s">
        <v>98</v>
      </c>
      <c r="C55" s="34"/>
      <c r="D55" s="33" t="s">
        <v>81</v>
      </c>
      <c r="E55" s="34"/>
      <c r="F55" s="35">
        <v>656</v>
      </c>
      <c r="G55" s="34"/>
      <c r="H55" s="35">
        <v>656</v>
      </c>
      <c r="I55" s="34"/>
      <c r="K55" s="9">
        <f t="shared" si="2"/>
        <v>0</v>
      </c>
    </row>
    <row r="56" spans="1:11" ht="48" customHeight="1" x14ac:dyDescent="0.55000000000000004">
      <c r="A56" s="2">
        <f t="shared" si="1"/>
        <v>50</v>
      </c>
      <c r="B56" s="33" t="s">
        <v>222</v>
      </c>
      <c r="C56" s="34"/>
      <c r="D56" s="33" t="s">
        <v>81</v>
      </c>
      <c r="E56" s="34"/>
      <c r="F56" s="35">
        <v>1000</v>
      </c>
      <c r="G56" s="34"/>
      <c r="H56" s="35">
        <v>1000</v>
      </c>
      <c r="I56" s="34"/>
      <c r="K56" s="9">
        <f t="shared" si="2"/>
        <v>0</v>
      </c>
    </row>
    <row r="57" spans="1:11" ht="48" customHeight="1" x14ac:dyDescent="0.55000000000000004">
      <c r="A57" s="2">
        <f t="shared" si="1"/>
        <v>51</v>
      </c>
      <c r="B57" s="33" t="s">
        <v>138</v>
      </c>
      <c r="C57" s="34"/>
      <c r="D57" s="33" t="s">
        <v>153</v>
      </c>
      <c r="E57" s="34"/>
      <c r="F57" s="35">
        <v>12500</v>
      </c>
      <c r="G57" s="34"/>
      <c r="H57" s="35">
        <v>12500</v>
      </c>
      <c r="I57" s="34"/>
      <c r="K57" s="9">
        <f t="shared" si="2"/>
        <v>0</v>
      </c>
    </row>
    <row r="58" spans="1:11" s="13" customFormat="1" ht="24" customHeight="1" x14ac:dyDescent="0.55000000000000004">
      <c r="A58" s="21"/>
      <c r="B58" s="22"/>
      <c r="C58" s="16"/>
      <c r="D58" s="22"/>
      <c r="E58" s="16"/>
      <c r="F58" s="23"/>
      <c r="G58" s="16"/>
      <c r="H58" s="23"/>
      <c r="I58" s="16"/>
      <c r="K58" s="15"/>
    </row>
    <row r="59" spans="1:11" s="13" customFormat="1" ht="24" customHeight="1" x14ac:dyDescent="0.55000000000000004">
      <c r="A59" s="12" t="s">
        <v>0</v>
      </c>
      <c r="B59" s="43" t="s">
        <v>2</v>
      </c>
      <c r="C59" s="44"/>
      <c r="D59" s="43" t="s">
        <v>1</v>
      </c>
      <c r="E59" s="44"/>
      <c r="F59" s="43" t="s">
        <v>43</v>
      </c>
      <c r="G59" s="44"/>
      <c r="H59" s="43" t="s">
        <v>3</v>
      </c>
      <c r="I59" s="44"/>
      <c r="K59" s="12" t="s">
        <v>340</v>
      </c>
    </row>
    <row r="60" spans="1:11" ht="48" customHeight="1" x14ac:dyDescent="0.55000000000000004">
      <c r="A60" s="2">
        <f>1+A57</f>
        <v>52</v>
      </c>
      <c r="B60" s="33" t="s">
        <v>197</v>
      </c>
      <c r="C60" s="34"/>
      <c r="D60" s="33" t="s">
        <v>14</v>
      </c>
      <c r="E60" s="34"/>
      <c r="F60" s="35">
        <v>2987</v>
      </c>
      <c r="G60" s="34"/>
      <c r="H60" s="35">
        <v>2987</v>
      </c>
      <c r="I60" s="34"/>
      <c r="K60" s="9">
        <f t="shared" ref="K60:K83" si="3">+F60-H60</f>
        <v>0</v>
      </c>
    </row>
    <row r="61" spans="1:11" ht="69.95" customHeight="1" x14ac:dyDescent="0.55000000000000004">
      <c r="A61" s="2">
        <f>1+A60</f>
        <v>53</v>
      </c>
      <c r="B61" s="33" t="s">
        <v>223</v>
      </c>
      <c r="C61" s="34"/>
      <c r="D61" s="33" t="s">
        <v>205</v>
      </c>
      <c r="E61" s="34"/>
      <c r="F61" s="35">
        <v>3600</v>
      </c>
      <c r="G61" s="34"/>
      <c r="H61" s="35">
        <v>3600</v>
      </c>
      <c r="I61" s="34"/>
      <c r="K61" s="9">
        <f t="shared" si="3"/>
        <v>0</v>
      </c>
    </row>
    <row r="62" spans="1:11" ht="48" customHeight="1" x14ac:dyDescent="0.55000000000000004">
      <c r="A62" s="2">
        <f t="shared" si="1"/>
        <v>54</v>
      </c>
      <c r="B62" s="33" t="s">
        <v>138</v>
      </c>
      <c r="C62" s="34"/>
      <c r="D62" s="33" t="s">
        <v>153</v>
      </c>
      <c r="E62" s="34"/>
      <c r="F62" s="35">
        <v>12500</v>
      </c>
      <c r="G62" s="34"/>
      <c r="H62" s="35">
        <v>12500</v>
      </c>
      <c r="I62" s="34"/>
      <c r="K62" s="9">
        <f t="shared" si="3"/>
        <v>0</v>
      </c>
    </row>
    <row r="63" spans="1:11" ht="48" customHeight="1" x14ac:dyDescent="0.55000000000000004">
      <c r="A63" s="2">
        <f t="shared" si="1"/>
        <v>55</v>
      </c>
      <c r="B63" s="33" t="s">
        <v>138</v>
      </c>
      <c r="C63" s="34"/>
      <c r="D63" s="33" t="s">
        <v>121</v>
      </c>
      <c r="E63" s="34"/>
      <c r="F63" s="35">
        <v>1710</v>
      </c>
      <c r="G63" s="34"/>
      <c r="H63" s="35">
        <v>1710</v>
      </c>
      <c r="I63" s="34"/>
      <c r="K63" s="9">
        <f t="shared" si="3"/>
        <v>0</v>
      </c>
    </row>
    <row r="64" spans="1:11" ht="69.95" customHeight="1" x14ac:dyDescent="0.55000000000000004">
      <c r="A64" s="2">
        <f t="shared" si="1"/>
        <v>56</v>
      </c>
      <c r="B64" s="33" t="s">
        <v>223</v>
      </c>
      <c r="C64" s="34"/>
      <c r="D64" s="33" t="s">
        <v>121</v>
      </c>
      <c r="E64" s="34"/>
      <c r="F64" s="35">
        <v>2550</v>
      </c>
      <c r="G64" s="34"/>
      <c r="H64" s="35">
        <v>2550</v>
      </c>
      <c r="I64" s="34"/>
      <c r="K64" s="9">
        <f t="shared" si="3"/>
        <v>0</v>
      </c>
    </row>
    <row r="65" spans="1:11" ht="48" customHeight="1" x14ac:dyDescent="0.55000000000000004">
      <c r="A65" s="2">
        <f t="shared" si="1"/>
        <v>57</v>
      </c>
      <c r="B65" s="33" t="s">
        <v>224</v>
      </c>
      <c r="C65" s="34"/>
      <c r="D65" s="33" t="s">
        <v>121</v>
      </c>
      <c r="E65" s="34"/>
      <c r="F65" s="35">
        <v>1860</v>
      </c>
      <c r="G65" s="34"/>
      <c r="H65" s="35">
        <v>1860</v>
      </c>
      <c r="I65" s="34"/>
      <c r="K65" s="9">
        <f t="shared" si="3"/>
        <v>0</v>
      </c>
    </row>
    <row r="66" spans="1:11" ht="48" customHeight="1" x14ac:dyDescent="0.55000000000000004">
      <c r="A66" s="2">
        <f t="shared" si="1"/>
        <v>58</v>
      </c>
      <c r="B66" s="33" t="s">
        <v>224</v>
      </c>
      <c r="C66" s="34"/>
      <c r="D66" s="33" t="s">
        <v>114</v>
      </c>
      <c r="E66" s="34"/>
      <c r="F66" s="35">
        <v>1000</v>
      </c>
      <c r="G66" s="34"/>
      <c r="H66" s="35">
        <v>1000</v>
      </c>
      <c r="I66" s="34"/>
      <c r="K66" s="9">
        <f t="shared" si="3"/>
        <v>0</v>
      </c>
    </row>
    <row r="67" spans="1:11" ht="48" customHeight="1" x14ac:dyDescent="0.55000000000000004">
      <c r="A67" s="2">
        <f t="shared" si="1"/>
        <v>59</v>
      </c>
      <c r="B67" s="33" t="s">
        <v>225</v>
      </c>
      <c r="C67" s="34"/>
      <c r="D67" s="33" t="s">
        <v>14</v>
      </c>
      <c r="E67" s="34"/>
      <c r="F67" s="35">
        <v>7569</v>
      </c>
      <c r="G67" s="34"/>
      <c r="H67" s="35">
        <v>7569</v>
      </c>
      <c r="I67" s="34"/>
      <c r="K67" s="9">
        <f t="shared" si="3"/>
        <v>0</v>
      </c>
    </row>
    <row r="68" spans="1:11" ht="48" customHeight="1" x14ac:dyDescent="0.55000000000000004">
      <c r="A68" s="2">
        <f t="shared" si="1"/>
        <v>60</v>
      </c>
      <c r="B68" s="33" t="s">
        <v>226</v>
      </c>
      <c r="C68" s="34"/>
      <c r="D68" s="33" t="s">
        <v>14</v>
      </c>
      <c r="E68" s="34"/>
      <c r="F68" s="35">
        <v>4472</v>
      </c>
      <c r="G68" s="34"/>
      <c r="H68" s="35">
        <v>4472</v>
      </c>
      <c r="I68" s="34"/>
      <c r="K68" s="9">
        <f t="shared" si="3"/>
        <v>0</v>
      </c>
    </row>
    <row r="69" spans="1:11" ht="48" customHeight="1" x14ac:dyDescent="0.55000000000000004">
      <c r="A69" s="2">
        <f t="shared" si="1"/>
        <v>61</v>
      </c>
      <c r="B69" s="33" t="s">
        <v>226</v>
      </c>
      <c r="C69" s="34"/>
      <c r="D69" s="33" t="s">
        <v>8</v>
      </c>
      <c r="E69" s="34"/>
      <c r="F69" s="35">
        <v>450</v>
      </c>
      <c r="G69" s="34"/>
      <c r="H69" s="35">
        <v>450</v>
      </c>
      <c r="I69" s="34"/>
      <c r="K69" s="9">
        <f t="shared" si="3"/>
        <v>0</v>
      </c>
    </row>
    <row r="70" spans="1:11" ht="48" customHeight="1" x14ac:dyDescent="0.55000000000000004">
      <c r="A70" s="2">
        <f t="shared" si="1"/>
        <v>62</v>
      </c>
      <c r="B70" s="33" t="s">
        <v>138</v>
      </c>
      <c r="C70" s="34"/>
      <c r="D70" s="33" t="s">
        <v>8</v>
      </c>
      <c r="E70" s="34"/>
      <c r="F70" s="35">
        <v>864</v>
      </c>
      <c r="G70" s="34"/>
      <c r="H70" s="35">
        <v>864</v>
      </c>
      <c r="I70" s="34"/>
      <c r="K70" s="9">
        <f t="shared" si="3"/>
        <v>0</v>
      </c>
    </row>
    <row r="71" spans="1:11" ht="48" customHeight="1" x14ac:dyDescent="0.55000000000000004">
      <c r="A71" s="2">
        <f t="shared" si="1"/>
        <v>63</v>
      </c>
      <c r="B71" s="33" t="s">
        <v>227</v>
      </c>
      <c r="C71" s="34"/>
      <c r="D71" s="33" t="s">
        <v>206</v>
      </c>
      <c r="E71" s="34"/>
      <c r="F71" s="35">
        <v>2000</v>
      </c>
      <c r="G71" s="34"/>
      <c r="H71" s="35">
        <v>2000</v>
      </c>
      <c r="I71" s="34"/>
      <c r="K71" s="9">
        <f t="shared" si="3"/>
        <v>0</v>
      </c>
    </row>
    <row r="72" spans="1:11" ht="48" customHeight="1" x14ac:dyDescent="0.55000000000000004">
      <c r="A72" s="2">
        <f t="shared" si="1"/>
        <v>64</v>
      </c>
      <c r="B72" s="33" t="s">
        <v>228</v>
      </c>
      <c r="C72" s="34"/>
      <c r="D72" s="33" t="s">
        <v>207</v>
      </c>
      <c r="E72" s="34"/>
      <c r="F72" s="35">
        <v>8480</v>
      </c>
      <c r="G72" s="34"/>
      <c r="H72" s="35">
        <v>8480</v>
      </c>
      <c r="I72" s="34"/>
      <c r="K72" s="9">
        <f t="shared" si="3"/>
        <v>0</v>
      </c>
    </row>
    <row r="73" spans="1:11" ht="48" customHeight="1" x14ac:dyDescent="0.55000000000000004">
      <c r="A73" s="2">
        <f t="shared" si="1"/>
        <v>65</v>
      </c>
      <c r="B73" s="33" t="s">
        <v>228</v>
      </c>
      <c r="C73" s="34"/>
      <c r="D73" s="33" t="s">
        <v>208</v>
      </c>
      <c r="E73" s="34"/>
      <c r="F73" s="35">
        <v>3000</v>
      </c>
      <c r="G73" s="34"/>
      <c r="H73" s="35">
        <v>3000</v>
      </c>
      <c r="I73" s="34"/>
      <c r="K73" s="9">
        <f t="shared" si="3"/>
        <v>0</v>
      </c>
    </row>
    <row r="74" spans="1:11" ht="48" customHeight="1" x14ac:dyDescent="0.55000000000000004">
      <c r="A74" s="2">
        <f t="shared" si="1"/>
        <v>66</v>
      </c>
      <c r="B74" s="33" t="s">
        <v>228</v>
      </c>
      <c r="C74" s="34"/>
      <c r="D74" s="33" t="s">
        <v>14</v>
      </c>
      <c r="E74" s="34"/>
      <c r="F74" s="35">
        <v>1743</v>
      </c>
      <c r="G74" s="34"/>
      <c r="H74" s="35">
        <v>1743</v>
      </c>
      <c r="I74" s="34"/>
      <c r="K74" s="9">
        <f t="shared" si="3"/>
        <v>0</v>
      </c>
    </row>
    <row r="75" spans="1:11" ht="24" customHeight="1" x14ac:dyDescent="0.55000000000000004">
      <c r="A75" s="2">
        <f t="shared" ref="A75:A102" si="4">1+A74</f>
        <v>67</v>
      </c>
      <c r="B75" s="33" t="s">
        <v>48</v>
      </c>
      <c r="C75" s="34"/>
      <c r="D75" s="33" t="s">
        <v>14</v>
      </c>
      <c r="E75" s="34"/>
      <c r="F75" s="35">
        <v>2085</v>
      </c>
      <c r="G75" s="34"/>
      <c r="H75" s="35">
        <v>2085</v>
      </c>
      <c r="I75" s="34"/>
      <c r="K75" s="9">
        <f t="shared" si="3"/>
        <v>0</v>
      </c>
    </row>
    <row r="76" spans="1:11" ht="24" customHeight="1" x14ac:dyDescent="0.55000000000000004">
      <c r="A76" s="2">
        <f t="shared" si="4"/>
        <v>68</v>
      </c>
      <c r="B76" s="33" t="s">
        <v>49</v>
      </c>
      <c r="C76" s="34"/>
      <c r="D76" s="33" t="s">
        <v>14</v>
      </c>
      <c r="E76" s="34"/>
      <c r="F76" s="35">
        <v>840</v>
      </c>
      <c r="G76" s="34"/>
      <c r="H76" s="35">
        <v>840</v>
      </c>
      <c r="I76" s="34"/>
      <c r="K76" s="9">
        <f t="shared" si="3"/>
        <v>0</v>
      </c>
    </row>
    <row r="77" spans="1:11" ht="24" customHeight="1" x14ac:dyDescent="0.55000000000000004">
      <c r="A77" s="2">
        <f t="shared" si="4"/>
        <v>69</v>
      </c>
      <c r="B77" s="33" t="s">
        <v>54</v>
      </c>
      <c r="C77" s="34"/>
      <c r="D77" s="33" t="s">
        <v>24</v>
      </c>
      <c r="E77" s="34"/>
      <c r="F77" s="35">
        <v>14080</v>
      </c>
      <c r="G77" s="34"/>
      <c r="H77" s="35">
        <v>14080</v>
      </c>
      <c r="I77" s="34"/>
      <c r="K77" s="9">
        <f t="shared" si="3"/>
        <v>0</v>
      </c>
    </row>
    <row r="78" spans="1:11" ht="24" customHeight="1" x14ac:dyDescent="0.55000000000000004">
      <c r="A78" s="2">
        <f t="shared" si="4"/>
        <v>70</v>
      </c>
      <c r="B78" s="33" t="s">
        <v>54</v>
      </c>
      <c r="C78" s="34"/>
      <c r="D78" s="33" t="s">
        <v>24</v>
      </c>
      <c r="E78" s="34"/>
      <c r="F78" s="35">
        <v>600</v>
      </c>
      <c r="G78" s="34"/>
      <c r="H78" s="35">
        <v>600</v>
      </c>
      <c r="I78" s="34"/>
      <c r="K78" s="9">
        <f t="shared" si="3"/>
        <v>0</v>
      </c>
    </row>
    <row r="79" spans="1:11" ht="24" customHeight="1" x14ac:dyDescent="0.55000000000000004">
      <c r="A79" s="2">
        <f t="shared" si="4"/>
        <v>71</v>
      </c>
      <c r="B79" s="33" t="s">
        <v>229</v>
      </c>
      <c r="C79" s="34"/>
      <c r="D79" s="33" t="s">
        <v>34</v>
      </c>
      <c r="E79" s="34"/>
      <c r="F79" s="35">
        <v>3000</v>
      </c>
      <c r="G79" s="34"/>
      <c r="H79" s="35">
        <v>3000</v>
      </c>
      <c r="I79" s="34"/>
      <c r="K79" s="9">
        <f t="shared" si="3"/>
        <v>0</v>
      </c>
    </row>
    <row r="80" spans="1:11" ht="24" customHeight="1" x14ac:dyDescent="0.55000000000000004">
      <c r="A80" s="2">
        <f t="shared" si="4"/>
        <v>72</v>
      </c>
      <c r="B80" s="33" t="s">
        <v>56</v>
      </c>
      <c r="C80" s="34"/>
      <c r="D80" s="33" t="s">
        <v>71</v>
      </c>
      <c r="E80" s="34"/>
      <c r="F80" s="35">
        <v>4590</v>
      </c>
      <c r="G80" s="34"/>
      <c r="H80" s="35">
        <v>4590</v>
      </c>
      <c r="I80" s="34"/>
      <c r="K80" s="9">
        <f t="shared" si="3"/>
        <v>0</v>
      </c>
    </row>
    <row r="81" spans="1:11" ht="24" customHeight="1" x14ac:dyDescent="0.55000000000000004">
      <c r="A81" s="2">
        <f t="shared" si="4"/>
        <v>73</v>
      </c>
      <c r="B81" s="33" t="s">
        <v>56</v>
      </c>
      <c r="C81" s="34"/>
      <c r="D81" s="33" t="s">
        <v>209</v>
      </c>
      <c r="E81" s="34"/>
      <c r="F81" s="35">
        <v>16100</v>
      </c>
      <c r="G81" s="34"/>
      <c r="H81" s="35">
        <v>16100</v>
      </c>
      <c r="I81" s="34"/>
      <c r="K81" s="9">
        <f t="shared" si="3"/>
        <v>0</v>
      </c>
    </row>
    <row r="82" spans="1:11" ht="24" customHeight="1" x14ac:dyDescent="0.55000000000000004">
      <c r="A82" s="2">
        <f t="shared" si="4"/>
        <v>74</v>
      </c>
      <c r="B82" s="33" t="s">
        <v>67</v>
      </c>
      <c r="C82" s="34"/>
      <c r="D82" s="33" t="s">
        <v>24</v>
      </c>
      <c r="E82" s="34"/>
      <c r="F82" s="35">
        <v>890</v>
      </c>
      <c r="G82" s="34"/>
      <c r="H82" s="35">
        <v>890</v>
      </c>
      <c r="I82" s="34"/>
      <c r="K82" s="9">
        <f t="shared" si="3"/>
        <v>0</v>
      </c>
    </row>
    <row r="83" spans="1:11" ht="24" customHeight="1" x14ac:dyDescent="0.55000000000000004">
      <c r="A83" s="2">
        <f t="shared" si="4"/>
        <v>75</v>
      </c>
      <c r="B83" s="33" t="s">
        <v>56</v>
      </c>
      <c r="C83" s="34"/>
      <c r="D83" s="33" t="s">
        <v>31</v>
      </c>
      <c r="E83" s="34"/>
      <c r="F83" s="35">
        <v>2500</v>
      </c>
      <c r="G83" s="34"/>
      <c r="H83" s="35">
        <v>2500</v>
      </c>
      <c r="I83" s="34"/>
      <c r="K83" s="9">
        <f t="shared" si="3"/>
        <v>0</v>
      </c>
    </row>
    <row r="84" spans="1:11" s="13" customFormat="1" ht="24" customHeight="1" x14ac:dyDescent="0.55000000000000004">
      <c r="A84" s="12" t="s">
        <v>0</v>
      </c>
      <c r="B84" s="43" t="s">
        <v>2</v>
      </c>
      <c r="C84" s="44"/>
      <c r="D84" s="43" t="s">
        <v>1</v>
      </c>
      <c r="E84" s="44"/>
      <c r="F84" s="43" t="s">
        <v>43</v>
      </c>
      <c r="G84" s="44"/>
      <c r="H84" s="43" t="s">
        <v>3</v>
      </c>
      <c r="I84" s="44"/>
      <c r="K84" s="12" t="s">
        <v>340</v>
      </c>
    </row>
    <row r="85" spans="1:11" ht="24" customHeight="1" x14ac:dyDescent="0.55000000000000004">
      <c r="A85" s="2">
        <f>1+A83</f>
        <v>76</v>
      </c>
      <c r="B85" s="33" t="s">
        <v>68</v>
      </c>
      <c r="C85" s="34"/>
      <c r="D85" s="33" t="s">
        <v>14</v>
      </c>
      <c r="E85" s="34"/>
      <c r="F85" s="35">
        <v>94155</v>
      </c>
      <c r="G85" s="34"/>
      <c r="H85" s="35">
        <v>94155</v>
      </c>
      <c r="I85" s="34"/>
      <c r="K85" s="9">
        <f t="shared" ref="K85:K103" si="5">+F85-H85</f>
        <v>0</v>
      </c>
    </row>
    <row r="86" spans="1:11" ht="24" customHeight="1" x14ac:dyDescent="0.55000000000000004">
      <c r="A86" s="2">
        <f>1+A85</f>
        <v>77</v>
      </c>
      <c r="B86" s="33" t="s">
        <v>69</v>
      </c>
      <c r="C86" s="34"/>
      <c r="D86" s="33" t="s">
        <v>33</v>
      </c>
      <c r="E86" s="34"/>
      <c r="F86" s="35">
        <v>7866.64</v>
      </c>
      <c r="G86" s="34"/>
      <c r="H86" s="35">
        <v>7866.64</v>
      </c>
      <c r="I86" s="34"/>
      <c r="K86" s="9">
        <f t="shared" si="5"/>
        <v>0</v>
      </c>
    </row>
    <row r="87" spans="1:11" ht="24" customHeight="1" x14ac:dyDescent="0.55000000000000004">
      <c r="A87" s="2">
        <f>1+A86</f>
        <v>78</v>
      </c>
      <c r="B87" s="33" t="s">
        <v>69</v>
      </c>
      <c r="C87" s="34"/>
      <c r="D87" s="33" t="s">
        <v>33</v>
      </c>
      <c r="E87" s="34"/>
      <c r="F87" s="35">
        <v>10876.55</v>
      </c>
      <c r="G87" s="34"/>
      <c r="H87" s="35">
        <v>10876.55</v>
      </c>
      <c r="I87" s="34"/>
      <c r="K87" s="9">
        <f t="shared" si="5"/>
        <v>0</v>
      </c>
    </row>
    <row r="88" spans="1:11" ht="48" customHeight="1" x14ac:dyDescent="0.55000000000000004">
      <c r="A88" s="2">
        <f t="shared" si="4"/>
        <v>79</v>
      </c>
      <c r="B88" s="33" t="s">
        <v>230</v>
      </c>
      <c r="C88" s="34"/>
      <c r="D88" s="33" t="s">
        <v>174</v>
      </c>
      <c r="E88" s="34"/>
      <c r="F88" s="35">
        <v>30000</v>
      </c>
      <c r="G88" s="34"/>
      <c r="H88" s="35">
        <v>30000</v>
      </c>
      <c r="I88" s="34"/>
      <c r="K88" s="9">
        <f t="shared" si="5"/>
        <v>0</v>
      </c>
    </row>
    <row r="89" spans="1:11" ht="24" customHeight="1" x14ac:dyDescent="0.55000000000000004">
      <c r="A89" s="2">
        <f t="shared" si="4"/>
        <v>80</v>
      </c>
      <c r="B89" s="33" t="s">
        <v>103</v>
      </c>
      <c r="C89" s="34"/>
      <c r="D89" s="33" t="s">
        <v>147</v>
      </c>
      <c r="E89" s="34"/>
      <c r="F89" s="35">
        <v>9900</v>
      </c>
      <c r="G89" s="34"/>
      <c r="H89" s="35">
        <v>9900</v>
      </c>
      <c r="I89" s="34"/>
      <c r="K89" s="9">
        <f t="shared" si="5"/>
        <v>0</v>
      </c>
    </row>
    <row r="90" spans="1:11" ht="24" customHeight="1" x14ac:dyDescent="0.55000000000000004">
      <c r="A90" s="2">
        <f t="shared" si="4"/>
        <v>81</v>
      </c>
      <c r="B90" s="33" t="s">
        <v>56</v>
      </c>
      <c r="C90" s="34"/>
      <c r="D90" s="33" t="s">
        <v>186</v>
      </c>
      <c r="E90" s="34"/>
      <c r="F90" s="35">
        <v>19400</v>
      </c>
      <c r="G90" s="34"/>
      <c r="H90" s="35">
        <v>19400</v>
      </c>
      <c r="I90" s="34"/>
      <c r="K90" s="9">
        <f t="shared" si="5"/>
        <v>0</v>
      </c>
    </row>
    <row r="91" spans="1:11" ht="24" customHeight="1" x14ac:dyDescent="0.55000000000000004">
      <c r="A91" s="2">
        <f t="shared" si="4"/>
        <v>82</v>
      </c>
      <c r="B91" s="33" t="s">
        <v>56</v>
      </c>
      <c r="C91" s="34"/>
      <c r="D91" s="33" t="s">
        <v>31</v>
      </c>
      <c r="E91" s="34"/>
      <c r="F91" s="35">
        <v>2370</v>
      </c>
      <c r="G91" s="34"/>
      <c r="H91" s="35">
        <v>2370</v>
      </c>
      <c r="I91" s="34"/>
      <c r="K91" s="9">
        <f t="shared" si="5"/>
        <v>0</v>
      </c>
    </row>
    <row r="92" spans="1:11" ht="24" customHeight="1" x14ac:dyDescent="0.55000000000000004">
      <c r="A92" s="2">
        <f t="shared" si="4"/>
        <v>83</v>
      </c>
      <c r="B92" s="33" t="s">
        <v>56</v>
      </c>
      <c r="C92" s="34"/>
      <c r="D92" s="33" t="s">
        <v>210</v>
      </c>
      <c r="E92" s="34"/>
      <c r="F92" s="35">
        <v>700</v>
      </c>
      <c r="G92" s="34"/>
      <c r="H92" s="35">
        <v>700</v>
      </c>
      <c r="I92" s="34"/>
      <c r="K92" s="9">
        <f t="shared" si="5"/>
        <v>0</v>
      </c>
    </row>
    <row r="93" spans="1:11" ht="24" customHeight="1" x14ac:dyDescent="0.55000000000000004">
      <c r="A93" s="2">
        <f t="shared" si="4"/>
        <v>84</v>
      </c>
      <c r="B93" s="33" t="s">
        <v>68</v>
      </c>
      <c r="C93" s="34"/>
      <c r="D93" s="33" t="s">
        <v>14</v>
      </c>
      <c r="E93" s="34"/>
      <c r="F93" s="35">
        <v>5985</v>
      </c>
      <c r="G93" s="34"/>
      <c r="H93" s="35">
        <v>5985</v>
      </c>
      <c r="I93" s="34"/>
      <c r="K93" s="9">
        <f t="shared" si="5"/>
        <v>0</v>
      </c>
    </row>
    <row r="94" spans="1:11" ht="24" customHeight="1" x14ac:dyDescent="0.55000000000000004">
      <c r="A94" s="2">
        <f t="shared" si="4"/>
        <v>85</v>
      </c>
      <c r="B94" s="33" t="s">
        <v>49</v>
      </c>
      <c r="C94" s="34"/>
      <c r="D94" s="33" t="s">
        <v>121</v>
      </c>
      <c r="E94" s="34"/>
      <c r="F94" s="35">
        <v>3000</v>
      </c>
      <c r="G94" s="34"/>
      <c r="H94" s="35">
        <v>3000</v>
      </c>
      <c r="I94" s="34"/>
      <c r="K94" s="9">
        <f t="shared" si="5"/>
        <v>0</v>
      </c>
    </row>
    <row r="95" spans="1:11" ht="24" customHeight="1" x14ac:dyDescent="0.55000000000000004">
      <c r="A95" s="2">
        <f t="shared" si="4"/>
        <v>86</v>
      </c>
      <c r="B95" s="33" t="s">
        <v>69</v>
      </c>
      <c r="C95" s="34"/>
      <c r="D95" s="33" t="s">
        <v>121</v>
      </c>
      <c r="E95" s="34"/>
      <c r="F95" s="35">
        <v>3200</v>
      </c>
      <c r="G95" s="34"/>
      <c r="H95" s="35">
        <v>3200</v>
      </c>
      <c r="I95" s="34"/>
      <c r="K95" s="9">
        <f t="shared" si="5"/>
        <v>0</v>
      </c>
    </row>
    <row r="96" spans="1:11" ht="24" customHeight="1" x14ac:dyDescent="0.55000000000000004">
      <c r="A96" s="2">
        <f t="shared" si="4"/>
        <v>87</v>
      </c>
      <c r="B96" s="33" t="s">
        <v>65</v>
      </c>
      <c r="C96" s="34"/>
      <c r="D96" s="33" t="s">
        <v>77</v>
      </c>
      <c r="E96" s="34"/>
      <c r="F96" s="35">
        <v>2235</v>
      </c>
      <c r="G96" s="34"/>
      <c r="H96" s="35">
        <v>2235</v>
      </c>
      <c r="I96" s="34"/>
      <c r="K96" s="9">
        <f t="shared" si="5"/>
        <v>0</v>
      </c>
    </row>
    <row r="97" spans="1:11" ht="24" customHeight="1" x14ac:dyDescent="0.55000000000000004">
      <c r="A97" s="2">
        <f t="shared" si="4"/>
        <v>88</v>
      </c>
      <c r="B97" s="33" t="s">
        <v>65</v>
      </c>
      <c r="C97" s="34"/>
      <c r="D97" s="33" t="s">
        <v>77</v>
      </c>
      <c r="E97" s="34"/>
      <c r="F97" s="35">
        <v>1765</v>
      </c>
      <c r="G97" s="34"/>
      <c r="H97" s="35">
        <v>1765</v>
      </c>
      <c r="I97" s="34"/>
      <c r="K97" s="9">
        <f t="shared" si="5"/>
        <v>0</v>
      </c>
    </row>
    <row r="98" spans="1:11" ht="24" customHeight="1" x14ac:dyDescent="0.55000000000000004">
      <c r="A98" s="2">
        <f t="shared" si="4"/>
        <v>89</v>
      </c>
      <c r="B98" s="33" t="s">
        <v>65</v>
      </c>
      <c r="C98" s="34"/>
      <c r="D98" s="33" t="s">
        <v>87</v>
      </c>
      <c r="E98" s="34"/>
      <c r="F98" s="35">
        <v>35400</v>
      </c>
      <c r="G98" s="34"/>
      <c r="H98" s="35">
        <v>35400</v>
      </c>
      <c r="I98" s="34"/>
      <c r="K98" s="9">
        <f t="shared" si="5"/>
        <v>0</v>
      </c>
    </row>
    <row r="99" spans="1:11" ht="24" customHeight="1" x14ac:dyDescent="0.55000000000000004">
      <c r="A99" s="2">
        <f t="shared" si="4"/>
        <v>90</v>
      </c>
      <c r="B99" s="33" t="s">
        <v>50</v>
      </c>
      <c r="C99" s="34"/>
      <c r="D99" s="33" t="s">
        <v>17</v>
      </c>
      <c r="E99" s="34"/>
      <c r="F99" s="35">
        <v>300000</v>
      </c>
      <c r="G99" s="34"/>
      <c r="H99" s="35">
        <v>300000</v>
      </c>
      <c r="I99" s="34"/>
      <c r="K99" s="9">
        <f t="shared" si="5"/>
        <v>0</v>
      </c>
    </row>
    <row r="100" spans="1:11" ht="24" customHeight="1" x14ac:dyDescent="0.55000000000000004">
      <c r="A100" s="2">
        <f t="shared" si="4"/>
        <v>91</v>
      </c>
      <c r="B100" s="33" t="s">
        <v>56</v>
      </c>
      <c r="C100" s="34"/>
      <c r="D100" s="33" t="s">
        <v>40</v>
      </c>
      <c r="E100" s="34"/>
      <c r="F100" s="35">
        <v>120720</v>
      </c>
      <c r="G100" s="34"/>
      <c r="H100" s="35">
        <v>120720</v>
      </c>
      <c r="I100" s="34"/>
      <c r="K100" s="9">
        <f t="shared" si="5"/>
        <v>0</v>
      </c>
    </row>
    <row r="101" spans="1:11" ht="24" customHeight="1" x14ac:dyDescent="0.55000000000000004">
      <c r="A101" s="2">
        <f t="shared" si="4"/>
        <v>92</v>
      </c>
      <c r="B101" s="33" t="s">
        <v>190</v>
      </c>
      <c r="C101" s="34"/>
      <c r="D101" s="33" t="s">
        <v>344</v>
      </c>
      <c r="E101" s="34"/>
      <c r="F101" s="35">
        <v>243000</v>
      </c>
      <c r="G101" s="34"/>
      <c r="H101" s="35">
        <v>243000</v>
      </c>
      <c r="I101" s="34"/>
      <c r="K101" s="9">
        <f t="shared" si="5"/>
        <v>0</v>
      </c>
    </row>
    <row r="102" spans="1:11" ht="24.95" customHeight="1" x14ac:dyDescent="0.55000000000000004">
      <c r="A102" s="2">
        <f t="shared" si="4"/>
        <v>93</v>
      </c>
      <c r="B102" s="33" t="s">
        <v>417</v>
      </c>
      <c r="C102" s="34"/>
      <c r="D102" s="33" t="s">
        <v>141</v>
      </c>
      <c r="E102" s="34"/>
      <c r="F102" s="35">
        <v>32000</v>
      </c>
      <c r="G102" s="34"/>
      <c r="H102" s="35">
        <v>31500</v>
      </c>
      <c r="I102" s="34"/>
      <c r="K102" s="9">
        <f t="shared" si="5"/>
        <v>500</v>
      </c>
    </row>
    <row r="103" spans="1:11" ht="24" customHeight="1" x14ac:dyDescent="0.55000000000000004">
      <c r="A103" s="38" t="s">
        <v>42</v>
      </c>
      <c r="B103" s="39"/>
      <c r="C103" s="39"/>
      <c r="D103" s="39"/>
      <c r="E103" s="39"/>
      <c r="F103" s="40">
        <f>SUM(F5:G102)</f>
        <v>1803300.9900000002</v>
      </c>
      <c r="G103" s="41"/>
      <c r="H103" s="40">
        <f>SUM(H5:I102)</f>
        <v>1801790.9900000002</v>
      </c>
      <c r="I103" s="41"/>
      <c r="K103" s="9">
        <f t="shared" si="5"/>
        <v>1510</v>
      </c>
    </row>
    <row r="105" spans="1:11" ht="24" customHeight="1" x14ac:dyDescent="0.55000000000000004">
      <c r="A105" s="47"/>
      <c r="B105" s="48"/>
      <c r="C105" s="48"/>
      <c r="D105" s="48"/>
      <c r="E105" s="48"/>
    </row>
    <row r="121" spans="1:11" s="13" customFormat="1" ht="24" customHeight="1" x14ac:dyDescent="0.55000000000000004"/>
    <row r="122" spans="1:11" s="13" customFormat="1" ht="24" customHeight="1" x14ac:dyDescent="0.55000000000000004"/>
    <row r="123" spans="1:11" s="13" customFormat="1" ht="24" customHeight="1" x14ac:dyDescent="0.55000000000000004"/>
    <row r="124" spans="1:11" ht="24" customHeight="1" x14ac:dyDescent="0.55000000000000004">
      <c r="A124" s="32" t="s">
        <v>341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24" customHeight="1" x14ac:dyDescent="0.55000000000000004">
      <c r="A125" s="42" t="s">
        <v>211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20.100000000000001" customHeight="1" x14ac:dyDescent="0.55000000000000004"/>
    <row r="127" spans="1:11" ht="24" customHeight="1" x14ac:dyDescent="0.55000000000000004">
      <c r="A127" s="6" t="s">
        <v>0</v>
      </c>
      <c r="B127" s="43" t="s">
        <v>2</v>
      </c>
      <c r="C127" s="44"/>
      <c r="D127" s="43" t="s">
        <v>1</v>
      </c>
      <c r="E127" s="44"/>
      <c r="F127" s="43" t="s">
        <v>43</v>
      </c>
      <c r="G127" s="44"/>
      <c r="H127" s="43" t="s">
        <v>3</v>
      </c>
      <c r="I127" s="44"/>
      <c r="K127" s="6" t="s">
        <v>340</v>
      </c>
    </row>
    <row r="128" spans="1:11" ht="48" customHeight="1" x14ac:dyDescent="0.55000000000000004">
      <c r="A128" s="2">
        <v>1</v>
      </c>
      <c r="B128" s="36" t="s">
        <v>345</v>
      </c>
      <c r="C128" s="37"/>
      <c r="D128" s="36" t="s">
        <v>346</v>
      </c>
      <c r="E128" s="37"/>
      <c r="F128" s="45">
        <v>690000</v>
      </c>
      <c r="G128" s="46"/>
      <c r="H128" s="45">
        <v>595900</v>
      </c>
      <c r="I128" s="46"/>
      <c r="K128" s="9">
        <f>+F128-H128</f>
        <v>94100</v>
      </c>
    </row>
    <row r="129" spans="1:11" ht="48" customHeight="1" x14ac:dyDescent="0.55000000000000004">
      <c r="A129" s="2">
        <v>2</v>
      </c>
      <c r="B129" s="33" t="s">
        <v>442</v>
      </c>
      <c r="C129" s="34"/>
      <c r="D129" s="33" t="s">
        <v>252</v>
      </c>
      <c r="E129" s="34"/>
      <c r="F129" s="35">
        <v>2300000</v>
      </c>
      <c r="G129" s="34"/>
      <c r="H129" s="35">
        <v>2288000</v>
      </c>
      <c r="I129" s="34"/>
      <c r="K129" s="9">
        <f>+F129-H129</f>
        <v>12000</v>
      </c>
    </row>
    <row r="130" spans="1:11" s="13" customFormat="1" ht="24" customHeight="1" x14ac:dyDescent="0.55000000000000004">
      <c r="A130" s="38" t="s">
        <v>42</v>
      </c>
      <c r="B130" s="39"/>
      <c r="C130" s="39"/>
      <c r="D130" s="39"/>
      <c r="E130" s="39"/>
      <c r="F130" s="40">
        <f>SUM(F128:G129)</f>
        <v>2990000</v>
      </c>
      <c r="G130" s="41"/>
      <c r="H130" s="40">
        <f>SUM(H128:I129)</f>
        <v>2883900</v>
      </c>
      <c r="I130" s="41"/>
      <c r="K130" s="14">
        <f>+F130-H130</f>
        <v>106100</v>
      </c>
    </row>
  </sheetData>
  <mergeCells count="411">
    <mergeCell ref="H127:I127"/>
    <mergeCell ref="H101:I101"/>
    <mergeCell ref="B128:C128"/>
    <mergeCell ref="D128:E128"/>
    <mergeCell ref="F128:G128"/>
    <mergeCell ref="H128:I128"/>
    <mergeCell ref="A124:K124"/>
    <mergeCell ref="A125:K125"/>
    <mergeCell ref="B127:C127"/>
    <mergeCell ref="D127:E127"/>
    <mergeCell ref="F127:G127"/>
    <mergeCell ref="A105:E105"/>
    <mergeCell ref="B102:C102"/>
    <mergeCell ref="D102:E102"/>
    <mergeCell ref="F102:G102"/>
    <mergeCell ref="H102:I102"/>
    <mergeCell ref="B4:C4"/>
    <mergeCell ref="D4:E4"/>
    <mergeCell ref="F4:G4"/>
    <mergeCell ref="H4:I4"/>
    <mergeCell ref="A1:K1"/>
    <mergeCell ref="A2:K2"/>
    <mergeCell ref="B101:C101"/>
    <mergeCell ref="A103:E103"/>
    <mergeCell ref="F103:G103"/>
    <mergeCell ref="H103:I103"/>
    <mergeCell ref="D101:E101"/>
    <mergeCell ref="F101:G101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7:C97"/>
    <mergeCell ref="D97:E97"/>
    <mergeCell ref="F97:G97"/>
    <mergeCell ref="H97:I97"/>
    <mergeCell ref="B98:C98"/>
    <mergeCell ref="D98:E98"/>
    <mergeCell ref="F98:G98"/>
    <mergeCell ref="H98:I98"/>
    <mergeCell ref="B95:C95"/>
    <mergeCell ref="D95:E95"/>
    <mergeCell ref="F95:G95"/>
    <mergeCell ref="H95:I95"/>
    <mergeCell ref="B96:C96"/>
    <mergeCell ref="D96:E96"/>
    <mergeCell ref="F96:G96"/>
    <mergeCell ref="H96:I96"/>
    <mergeCell ref="B94:C94"/>
    <mergeCell ref="D94:E94"/>
    <mergeCell ref="F94:G94"/>
    <mergeCell ref="H94:I94"/>
    <mergeCell ref="B91:C91"/>
    <mergeCell ref="D91:E91"/>
    <mergeCell ref="F91:G91"/>
    <mergeCell ref="H91:I91"/>
    <mergeCell ref="B92:C92"/>
    <mergeCell ref="D92:E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  <mergeCell ref="B93:C93"/>
    <mergeCell ref="D93:E93"/>
    <mergeCell ref="F93:G93"/>
    <mergeCell ref="H93:I93"/>
    <mergeCell ref="B88:C88"/>
    <mergeCell ref="D88:E88"/>
    <mergeCell ref="F88:G88"/>
    <mergeCell ref="H88:I88"/>
    <mergeCell ref="B84:C84"/>
    <mergeCell ref="D84:E84"/>
    <mergeCell ref="F84:G84"/>
    <mergeCell ref="H84:I84"/>
    <mergeCell ref="B86:C86"/>
    <mergeCell ref="D86:E86"/>
    <mergeCell ref="F86:G86"/>
    <mergeCell ref="H86:I86"/>
    <mergeCell ref="B87:C87"/>
    <mergeCell ref="D87:E87"/>
    <mergeCell ref="F87:G87"/>
    <mergeCell ref="H87:I87"/>
    <mergeCell ref="B83:C83"/>
    <mergeCell ref="D83:E83"/>
    <mergeCell ref="F83:G83"/>
    <mergeCell ref="H83:I83"/>
    <mergeCell ref="B85:C85"/>
    <mergeCell ref="D85:E85"/>
    <mergeCell ref="F85:G85"/>
    <mergeCell ref="H85:I85"/>
    <mergeCell ref="B81:C81"/>
    <mergeCell ref="D81:E81"/>
    <mergeCell ref="F81:G81"/>
    <mergeCell ref="H81:I81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76:C76"/>
    <mergeCell ref="D76:E76"/>
    <mergeCell ref="F76:G76"/>
    <mergeCell ref="H76:I76"/>
    <mergeCell ref="B74:C74"/>
    <mergeCell ref="D74:E74"/>
    <mergeCell ref="F74:G74"/>
    <mergeCell ref="H74:I74"/>
    <mergeCell ref="B75:C75"/>
    <mergeCell ref="D75:E75"/>
    <mergeCell ref="F75:G75"/>
    <mergeCell ref="H75:I75"/>
    <mergeCell ref="B73:C73"/>
    <mergeCell ref="D73:E73"/>
    <mergeCell ref="F73:G73"/>
    <mergeCell ref="H73:I73"/>
    <mergeCell ref="B72:C72"/>
    <mergeCell ref="D72:E72"/>
    <mergeCell ref="F72:G72"/>
    <mergeCell ref="H72:I72"/>
    <mergeCell ref="B71:C71"/>
    <mergeCell ref="H71:I71"/>
    <mergeCell ref="D71:E71"/>
    <mergeCell ref="F71:G71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57:C57"/>
    <mergeCell ref="D57:E57"/>
    <mergeCell ref="F57:G57"/>
    <mergeCell ref="H57:I57"/>
    <mergeCell ref="B60:C60"/>
    <mergeCell ref="D60:E60"/>
    <mergeCell ref="F60:G60"/>
    <mergeCell ref="H60:I60"/>
    <mergeCell ref="B56:C56"/>
    <mergeCell ref="D56:E56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9:C49"/>
    <mergeCell ref="D49:E49"/>
    <mergeCell ref="F49:G49"/>
    <mergeCell ref="H49:I49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4:C44"/>
    <mergeCell ref="H44:I44"/>
    <mergeCell ref="D44:E44"/>
    <mergeCell ref="F44:G44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2:C32"/>
    <mergeCell ref="D32:E32"/>
    <mergeCell ref="F32:G32"/>
    <mergeCell ref="H32:I32"/>
    <mergeCell ref="B33:C33"/>
    <mergeCell ref="D33:E33"/>
    <mergeCell ref="F33:G33"/>
    <mergeCell ref="H33:I33"/>
    <mergeCell ref="B38:C38"/>
    <mergeCell ref="D38:E38"/>
    <mergeCell ref="F38:G38"/>
    <mergeCell ref="H38:I38"/>
    <mergeCell ref="B37:C37"/>
    <mergeCell ref="D37:E37"/>
    <mergeCell ref="F37:G37"/>
    <mergeCell ref="H37:I37"/>
    <mergeCell ref="B31:C31"/>
    <mergeCell ref="H31:I31"/>
    <mergeCell ref="D31:E31"/>
    <mergeCell ref="F31:G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5:C5"/>
    <mergeCell ref="D5:E5"/>
    <mergeCell ref="F5:G5"/>
    <mergeCell ref="H5:I5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B129:C129"/>
    <mergeCell ref="D129:E129"/>
    <mergeCell ref="F129:G129"/>
    <mergeCell ref="H129:I129"/>
    <mergeCell ref="A130:E130"/>
    <mergeCell ref="F130:G130"/>
    <mergeCell ref="H130:I130"/>
    <mergeCell ref="B35:C35"/>
    <mergeCell ref="D35:E35"/>
    <mergeCell ref="F35:G35"/>
    <mergeCell ref="H35:I35"/>
    <mergeCell ref="B59:C59"/>
    <mergeCell ref="D59:E59"/>
    <mergeCell ref="F59:G59"/>
    <mergeCell ref="H59:I59"/>
    <mergeCell ref="B36:C36"/>
    <mergeCell ref="D36:E36"/>
    <mergeCell ref="F36:G36"/>
    <mergeCell ref="H36:I36"/>
    <mergeCell ref="B39:C39"/>
    <mergeCell ref="D39:E39"/>
    <mergeCell ref="F39:G39"/>
    <mergeCell ref="H39:I39"/>
    <mergeCell ref="B42:C42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98" sqref="B98:C98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239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11" ht="24" customHeight="1" x14ac:dyDescent="0.55000000000000004">
      <c r="A4" s="7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J4" s="43" t="s">
        <v>340</v>
      </c>
      <c r="K4" s="44"/>
    </row>
    <row r="5" spans="1:11" ht="24" customHeight="1" x14ac:dyDescent="0.55000000000000004">
      <c r="A5" s="2">
        <v>1</v>
      </c>
      <c r="B5" s="33" t="s">
        <v>355</v>
      </c>
      <c r="C5" s="34"/>
      <c r="D5" s="33" t="s">
        <v>8</v>
      </c>
      <c r="E5" s="34"/>
      <c r="F5" s="35">
        <v>300</v>
      </c>
      <c r="G5" s="34"/>
      <c r="H5" s="35">
        <v>300</v>
      </c>
      <c r="I5" s="34"/>
      <c r="K5" s="9">
        <f t="shared" ref="K5:K31" si="0">+G5-I5</f>
        <v>0</v>
      </c>
    </row>
    <row r="6" spans="1:11" ht="24" customHeight="1" x14ac:dyDescent="0.55000000000000004">
      <c r="A6" s="2">
        <f>1+A5</f>
        <v>2</v>
      </c>
      <c r="B6" s="33" t="s">
        <v>56</v>
      </c>
      <c r="C6" s="34"/>
      <c r="D6" s="33" t="s">
        <v>71</v>
      </c>
      <c r="E6" s="34"/>
      <c r="F6" s="35">
        <v>2470</v>
      </c>
      <c r="G6" s="34"/>
      <c r="H6" s="35">
        <v>2470</v>
      </c>
      <c r="I6" s="34"/>
      <c r="K6" s="9">
        <f t="shared" si="0"/>
        <v>0</v>
      </c>
    </row>
    <row r="7" spans="1:11" ht="24" customHeight="1" x14ac:dyDescent="0.55000000000000004">
      <c r="A7" s="2">
        <f t="shared" ref="A7:A72" si="1">1+A6</f>
        <v>3</v>
      </c>
      <c r="B7" s="33" t="s">
        <v>67</v>
      </c>
      <c r="C7" s="34"/>
      <c r="D7" s="33" t="s">
        <v>24</v>
      </c>
      <c r="E7" s="34"/>
      <c r="F7" s="35">
        <v>600</v>
      </c>
      <c r="G7" s="34"/>
      <c r="H7" s="35">
        <v>600</v>
      </c>
      <c r="I7" s="34"/>
      <c r="K7" s="9">
        <f t="shared" si="0"/>
        <v>0</v>
      </c>
    </row>
    <row r="8" spans="1:11" ht="24" customHeight="1" x14ac:dyDescent="0.55000000000000004">
      <c r="A8" s="2">
        <f t="shared" si="1"/>
        <v>4</v>
      </c>
      <c r="B8" s="33" t="s">
        <v>69</v>
      </c>
      <c r="C8" s="34"/>
      <c r="D8" s="33" t="s">
        <v>33</v>
      </c>
      <c r="E8" s="34"/>
      <c r="F8" s="35">
        <v>865.63</v>
      </c>
      <c r="G8" s="34"/>
      <c r="H8" s="35">
        <v>865.63</v>
      </c>
      <c r="I8" s="34"/>
      <c r="K8" s="9">
        <f t="shared" si="0"/>
        <v>0</v>
      </c>
    </row>
    <row r="9" spans="1:11" ht="48" customHeight="1" x14ac:dyDescent="0.55000000000000004">
      <c r="A9" s="2">
        <f t="shared" si="1"/>
        <v>5</v>
      </c>
      <c r="B9" s="33" t="s">
        <v>356</v>
      </c>
      <c r="C9" s="34"/>
      <c r="D9" s="33" t="s">
        <v>201</v>
      </c>
      <c r="E9" s="34"/>
      <c r="F9" s="35">
        <v>5600</v>
      </c>
      <c r="G9" s="34"/>
      <c r="H9" s="35">
        <v>5600</v>
      </c>
      <c r="I9" s="34"/>
      <c r="K9" s="9">
        <f t="shared" si="0"/>
        <v>0</v>
      </c>
    </row>
    <row r="10" spans="1:11" ht="48" customHeight="1" x14ac:dyDescent="0.55000000000000004">
      <c r="A10" s="2">
        <f t="shared" si="1"/>
        <v>6</v>
      </c>
      <c r="B10" s="33" t="s">
        <v>357</v>
      </c>
      <c r="C10" s="34"/>
      <c r="D10" s="33" t="s">
        <v>201</v>
      </c>
      <c r="E10" s="34"/>
      <c r="F10" s="35">
        <v>32000</v>
      </c>
      <c r="G10" s="34"/>
      <c r="H10" s="35">
        <v>32000</v>
      </c>
      <c r="I10" s="34"/>
      <c r="K10" s="9">
        <f t="shared" si="0"/>
        <v>0</v>
      </c>
    </row>
    <row r="11" spans="1:11" ht="48" customHeight="1" x14ac:dyDescent="0.55000000000000004">
      <c r="A11" s="2">
        <f t="shared" si="1"/>
        <v>7</v>
      </c>
      <c r="B11" s="33" t="s">
        <v>358</v>
      </c>
      <c r="C11" s="34"/>
      <c r="D11" s="33" t="s">
        <v>201</v>
      </c>
      <c r="E11" s="34"/>
      <c r="F11" s="35">
        <v>6600</v>
      </c>
      <c r="G11" s="34"/>
      <c r="H11" s="35">
        <v>6600</v>
      </c>
      <c r="I11" s="34"/>
      <c r="K11" s="9">
        <f t="shared" si="0"/>
        <v>0</v>
      </c>
    </row>
    <row r="12" spans="1:11" ht="48" customHeight="1" x14ac:dyDescent="0.55000000000000004">
      <c r="A12" s="2">
        <f t="shared" si="1"/>
        <v>8</v>
      </c>
      <c r="B12" s="33" t="s">
        <v>356</v>
      </c>
      <c r="C12" s="34"/>
      <c r="D12" s="33" t="s">
        <v>201</v>
      </c>
      <c r="E12" s="34"/>
      <c r="F12" s="35">
        <v>5600</v>
      </c>
      <c r="G12" s="34"/>
      <c r="H12" s="35">
        <v>5600</v>
      </c>
      <c r="I12" s="34"/>
      <c r="K12" s="9">
        <f t="shared" si="0"/>
        <v>0</v>
      </c>
    </row>
    <row r="13" spans="1:11" ht="24" customHeight="1" x14ac:dyDescent="0.55000000000000004">
      <c r="A13" s="2">
        <f t="shared" si="1"/>
        <v>9</v>
      </c>
      <c r="B13" s="33" t="s">
        <v>98</v>
      </c>
      <c r="C13" s="34"/>
      <c r="D13" s="33" t="s">
        <v>81</v>
      </c>
      <c r="E13" s="34"/>
      <c r="F13" s="35">
        <v>1500</v>
      </c>
      <c r="G13" s="34"/>
      <c r="H13" s="35">
        <v>1500</v>
      </c>
      <c r="I13" s="34"/>
      <c r="K13" s="9">
        <f t="shared" si="0"/>
        <v>0</v>
      </c>
    </row>
    <row r="14" spans="1:11" ht="24" customHeight="1" x14ac:dyDescent="0.55000000000000004">
      <c r="A14" s="2">
        <f t="shared" si="1"/>
        <v>10</v>
      </c>
      <c r="B14" s="33" t="s">
        <v>60</v>
      </c>
      <c r="C14" s="34"/>
      <c r="D14" s="33" t="s">
        <v>21</v>
      </c>
      <c r="E14" s="34"/>
      <c r="F14" s="35">
        <v>1000</v>
      </c>
      <c r="G14" s="34"/>
      <c r="H14" s="35">
        <v>1000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54</v>
      </c>
      <c r="C15" s="34"/>
      <c r="D15" s="33" t="s">
        <v>253</v>
      </c>
      <c r="E15" s="34"/>
      <c r="F15" s="35">
        <v>890</v>
      </c>
      <c r="G15" s="34"/>
      <c r="H15" s="35">
        <v>890</v>
      </c>
      <c r="I15" s="34"/>
      <c r="K15" s="9">
        <f t="shared" si="0"/>
        <v>0</v>
      </c>
    </row>
    <row r="16" spans="1:11" ht="48" customHeight="1" x14ac:dyDescent="0.55000000000000004">
      <c r="A16" s="2">
        <f t="shared" si="1"/>
        <v>12</v>
      </c>
      <c r="B16" s="33" t="s">
        <v>359</v>
      </c>
      <c r="C16" s="34"/>
      <c r="D16" s="33" t="s">
        <v>23</v>
      </c>
      <c r="E16" s="34"/>
      <c r="F16" s="35">
        <v>15000</v>
      </c>
      <c r="G16" s="34"/>
      <c r="H16" s="35">
        <v>14766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360</v>
      </c>
      <c r="C17" s="34"/>
      <c r="D17" s="33" t="s">
        <v>25</v>
      </c>
      <c r="E17" s="34"/>
      <c r="F17" s="35">
        <v>15400</v>
      </c>
      <c r="G17" s="34"/>
      <c r="H17" s="35">
        <v>15400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67</v>
      </c>
      <c r="C18" s="34"/>
      <c r="D18" s="33" t="s">
        <v>24</v>
      </c>
      <c r="E18" s="34"/>
      <c r="F18" s="35">
        <v>2900</v>
      </c>
      <c r="G18" s="34"/>
      <c r="H18" s="35">
        <v>2900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56</v>
      </c>
      <c r="C19" s="34"/>
      <c r="D19" s="33" t="s">
        <v>26</v>
      </c>
      <c r="E19" s="34"/>
      <c r="F19" s="35">
        <v>839</v>
      </c>
      <c r="G19" s="34"/>
      <c r="H19" s="35">
        <v>839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56</v>
      </c>
      <c r="C20" s="34"/>
      <c r="D20" s="33" t="s">
        <v>351</v>
      </c>
      <c r="E20" s="34"/>
      <c r="F20" s="35">
        <v>975</v>
      </c>
      <c r="G20" s="34"/>
      <c r="H20" s="35">
        <v>975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361</v>
      </c>
      <c r="C21" s="34"/>
      <c r="D21" s="33" t="s">
        <v>35</v>
      </c>
      <c r="E21" s="34"/>
      <c r="F21" s="35">
        <v>6000</v>
      </c>
      <c r="G21" s="34"/>
      <c r="H21" s="35">
        <v>6000</v>
      </c>
      <c r="I21" s="34"/>
      <c r="K21" s="9">
        <f t="shared" si="0"/>
        <v>0</v>
      </c>
    </row>
    <row r="22" spans="1:11" ht="48" customHeight="1" x14ac:dyDescent="0.55000000000000004">
      <c r="A22" s="2">
        <f t="shared" si="1"/>
        <v>18</v>
      </c>
      <c r="B22" s="33" t="s">
        <v>362</v>
      </c>
      <c r="C22" s="34"/>
      <c r="D22" s="33" t="s">
        <v>352</v>
      </c>
      <c r="E22" s="34"/>
      <c r="F22" s="35">
        <v>7700</v>
      </c>
      <c r="G22" s="34"/>
      <c r="H22" s="35">
        <v>7700</v>
      </c>
      <c r="I22" s="34"/>
      <c r="K22" s="9">
        <f t="shared" si="0"/>
        <v>0</v>
      </c>
    </row>
    <row r="23" spans="1:11" ht="48" customHeight="1" x14ac:dyDescent="0.55000000000000004">
      <c r="A23" s="2">
        <f t="shared" si="1"/>
        <v>19</v>
      </c>
      <c r="B23" s="33" t="s">
        <v>363</v>
      </c>
      <c r="C23" s="34"/>
      <c r="D23" s="33" t="s">
        <v>352</v>
      </c>
      <c r="E23" s="34"/>
      <c r="F23" s="35">
        <v>150000</v>
      </c>
      <c r="G23" s="34"/>
      <c r="H23" s="35">
        <v>150000</v>
      </c>
      <c r="I23" s="34"/>
      <c r="K23" s="9">
        <f t="shared" si="0"/>
        <v>0</v>
      </c>
    </row>
    <row r="24" spans="1:11" ht="48" customHeight="1" x14ac:dyDescent="0.55000000000000004">
      <c r="A24" s="2">
        <f t="shared" si="1"/>
        <v>20</v>
      </c>
      <c r="B24" s="33" t="s">
        <v>364</v>
      </c>
      <c r="C24" s="34"/>
      <c r="D24" s="33" t="s">
        <v>352</v>
      </c>
      <c r="E24" s="34"/>
      <c r="F24" s="35">
        <v>3300</v>
      </c>
      <c r="G24" s="34"/>
      <c r="H24" s="35">
        <v>3300</v>
      </c>
      <c r="I24" s="34"/>
      <c r="K24" s="9">
        <f t="shared" si="0"/>
        <v>0</v>
      </c>
    </row>
    <row r="25" spans="1:11" ht="48" customHeight="1" x14ac:dyDescent="0.55000000000000004">
      <c r="A25" s="2">
        <f t="shared" si="1"/>
        <v>21</v>
      </c>
      <c r="B25" s="33" t="s">
        <v>365</v>
      </c>
      <c r="C25" s="34"/>
      <c r="D25" s="33" t="s">
        <v>352</v>
      </c>
      <c r="E25" s="34"/>
      <c r="F25" s="35">
        <v>7700</v>
      </c>
      <c r="G25" s="34"/>
      <c r="H25" s="35">
        <v>7700</v>
      </c>
      <c r="I25" s="34"/>
      <c r="K25" s="9">
        <f t="shared" si="0"/>
        <v>0</v>
      </c>
    </row>
    <row r="26" spans="1:11" ht="24" customHeight="1" x14ac:dyDescent="0.55000000000000004">
      <c r="A26" s="2">
        <f t="shared" si="1"/>
        <v>22</v>
      </c>
      <c r="B26" s="33" t="s">
        <v>46</v>
      </c>
      <c r="C26" s="34"/>
      <c r="D26" s="33" t="s">
        <v>7</v>
      </c>
      <c r="E26" s="34"/>
      <c r="F26" s="35">
        <v>360</v>
      </c>
      <c r="G26" s="34"/>
      <c r="H26" s="35">
        <v>360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98</v>
      </c>
      <c r="C27" s="34"/>
      <c r="D27" s="33" t="s">
        <v>78</v>
      </c>
      <c r="E27" s="34"/>
      <c r="F27" s="35">
        <v>204</v>
      </c>
      <c r="G27" s="34"/>
      <c r="H27" s="35">
        <v>204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68</v>
      </c>
      <c r="C28" s="34"/>
      <c r="D28" s="33" t="s">
        <v>353</v>
      </c>
      <c r="E28" s="34"/>
      <c r="F28" s="35">
        <v>1800</v>
      </c>
      <c r="G28" s="34"/>
      <c r="H28" s="35">
        <v>1800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56</v>
      </c>
      <c r="C29" s="34"/>
      <c r="D29" s="33" t="s">
        <v>26</v>
      </c>
      <c r="E29" s="34"/>
      <c r="F29" s="35">
        <v>660</v>
      </c>
      <c r="G29" s="34"/>
      <c r="H29" s="35">
        <v>660</v>
      </c>
      <c r="I29" s="34"/>
      <c r="K29" s="9">
        <f t="shared" si="0"/>
        <v>0</v>
      </c>
    </row>
    <row r="30" spans="1:11" ht="48" customHeight="1" x14ac:dyDescent="0.55000000000000004">
      <c r="A30" s="2">
        <f t="shared" si="1"/>
        <v>26</v>
      </c>
      <c r="B30" s="33" t="s">
        <v>366</v>
      </c>
      <c r="C30" s="34"/>
      <c r="D30" s="33" t="s">
        <v>253</v>
      </c>
      <c r="E30" s="34"/>
      <c r="F30" s="35">
        <v>2800</v>
      </c>
      <c r="G30" s="34"/>
      <c r="H30" s="35">
        <v>2800</v>
      </c>
      <c r="I30" s="34"/>
      <c r="K30" s="9">
        <f t="shared" si="0"/>
        <v>0</v>
      </c>
    </row>
    <row r="31" spans="1:11" ht="48" customHeight="1" x14ac:dyDescent="0.55000000000000004">
      <c r="A31" s="2">
        <f t="shared" si="1"/>
        <v>27</v>
      </c>
      <c r="B31" s="33" t="s">
        <v>367</v>
      </c>
      <c r="C31" s="34"/>
      <c r="D31" s="33" t="s">
        <v>253</v>
      </c>
      <c r="E31" s="34"/>
      <c r="F31" s="35">
        <v>7700</v>
      </c>
      <c r="G31" s="34"/>
      <c r="H31" s="35">
        <v>7700</v>
      </c>
      <c r="I31" s="34"/>
      <c r="K31" s="9">
        <f t="shared" si="0"/>
        <v>0</v>
      </c>
    </row>
    <row r="32" spans="1:11" s="13" customFormat="1" ht="24" customHeight="1" x14ac:dyDescent="0.55000000000000004">
      <c r="A32" s="12" t="s">
        <v>0</v>
      </c>
      <c r="B32" s="43" t="s">
        <v>2</v>
      </c>
      <c r="C32" s="44"/>
      <c r="D32" s="43" t="s">
        <v>1</v>
      </c>
      <c r="E32" s="44"/>
      <c r="F32" s="43" t="s">
        <v>43</v>
      </c>
      <c r="G32" s="44"/>
      <c r="H32" s="43" t="s">
        <v>3</v>
      </c>
      <c r="I32" s="44"/>
      <c r="J32" s="43" t="s">
        <v>340</v>
      </c>
      <c r="K32" s="44"/>
    </row>
    <row r="33" spans="1:11" ht="48" customHeight="1" x14ac:dyDescent="0.55000000000000004">
      <c r="A33" s="2">
        <f>1+A31</f>
        <v>28</v>
      </c>
      <c r="B33" s="33" t="s">
        <v>368</v>
      </c>
      <c r="C33" s="34"/>
      <c r="D33" s="33" t="s">
        <v>253</v>
      </c>
      <c r="E33" s="34"/>
      <c r="F33" s="35">
        <v>21000</v>
      </c>
      <c r="G33" s="34"/>
      <c r="H33" s="35">
        <v>21000</v>
      </c>
      <c r="I33" s="34"/>
      <c r="K33" s="9">
        <f t="shared" ref="K33:K54" si="2">+G33-I33</f>
        <v>0</v>
      </c>
    </row>
    <row r="34" spans="1:11" ht="48" customHeight="1" x14ac:dyDescent="0.55000000000000004">
      <c r="A34" s="2">
        <f t="shared" si="1"/>
        <v>29</v>
      </c>
      <c r="B34" s="33" t="s">
        <v>369</v>
      </c>
      <c r="C34" s="34"/>
      <c r="D34" s="33" t="s">
        <v>253</v>
      </c>
      <c r="E34" s="34"/>
      <c r="F34" s="35">
        <v>30000</v>
      </c>
      <c r="G34" s="34"/>
      <c r="H34" s="35">
        <v>30000</v>
      </c>
      <c r="I34" s="34"/>
      <c r="K34" s="9">
        <f t="shared" si="2"/>
        <v>0</v>
      </c>
    </row>
    <row r="35" spans="1:11" ht="48" customHeight="1" x14ac:dyDescent="0.55000000000000004">
      <c r="A35" s="2">
        <f t="shared" si="1"/>
        <v>30</v>
      </c>
      <c r="B35" s="33" t="s">
        <v>196</v>
      </c>
      <c r="C35" s="34"/>
      <c r="D35" s="33" t="s">
        <v>10</v>
      </c>
      <c r="E35" s="34"/>
      <c r="F35" s="35">
        <v>25000</v>
      </c>
      <c r="G35" s="34"/>
      <c r="H35" s="35">
        <v>25000</v>
      </c>
      <c r="I35" s="34"/>
      <c r="K35" s="9">
        <f t="shared" si="2"/>
        <v>0</v>
      </c>
    </row>
    <row r="36" spans="1:11" ht="48" customHeight="1" x14ac:dyDescent="0.55000000000000004">
      <c r="A36" s="2">
        <f t="shared" si="1"/>
        <v>31</v>
      </c>
      <c r="B36" s="33" t="s">
        <v>370</v>
      </c>
      <c r="C36" s="34"/>
      <c r="D36" s="33" t="s">
        <v>14</v>
      </c>
      <c r="E36" s="34"/>
      <c r="F36" s="35">
        <v>10000</v>
      </c>
      <c r="G36" s="34"/>
      <c r="H36" s="35">
        <v>10000</v>
      </c>
      <c r="I36" s="34"/>
      <c r="K36" s="9">
        <f t="shared" si="2"/>
        <v>0</v>
      </c>
    </row>
    <row r="37" spans="1:11" ht="48" customHeight="1" x14ac:dyDescent="0.55000000000000004">
      <c r="A37" s="2">
        <f t="shared" si="1"/>
        <v>32</v>
      </c>
      <c r="B37" s="33" t="s">
        <v>196</v>
      </c>
      <c r="C37" s="34"/>
      <c r="D37" s="33" t="s">
        <v>354</v>
      </c>
      <c r="E37" s="34"/>
      <c r="F37" s="35">
        <v>24000</v>
      </c>
      <c r="G37" s="34"/>
      <c r="H37" s="35">
        <v>24000</v>
      </c>
      <c r="I37" s="34"/>
      <c r="K37" s="9">
        <f t="shared" si="2"/>
        <v>0</v>
      </c>
    </row>
    <row r="38" spans="1:11" ht="48" customHeight="1" x14ac:dyDescent="0.55000000000000004">
      <c r="A38" s="2">
        <f t="shared" si="1"/>
        <v>33</v>
      </c>
      <c r="B38" s="33" t="s">
        <v>196</v>
      </c>
      <c r="C38" s="34"/>
      <c r="D38" s="33" t="s">
        <v>8</v>
      </c>
      <c r="E38" s="34"/>
      <c r="F38" s="35">
        <v>50000</v>
      </c>
      <c r="G38" s="34"/>
      <c r="H38" s="35">
        <v>50000</v>
      </c>
      <c r="I38" s="34"/>
      <c r="K38" s="9">
        <f t="shared" si="2"/>
        <v>0</v>
      </c>
    </row>
    <row r="39" spans="1:11" ht="48" customHeight="1" x14ac:dyDescent="0.55000000000000004">
      <c r="A39" s="2">
        <f t="shared" si="1"/>
        <v>34</v>
      </c>
      <c r="B39" s="33" t="s">
        <v>196</v>
      </c>
      <c r="C39" s="34"/>
      <c r="D39" s="33" t="s">
        <v>36</v>
      </c>
      <c r="E39" s="34"/>
      <c r="F39" s="35">
        <v>6163.2</v>
      </c>
      <c r="G39" s="34"/>
      <c r="H39" s="35">
        <v>6163.2</v>
      </c>
      <c r="I39" s="34"/>
      <c r="K39" s="9">
        <f t="shared" si="2"/>
        <v>0</v>
      </c>
    </row>
    <row r="40" spans="1:11" ht="48" customHeight="1" x14ac:dyDescent="0.55000000000000004">
      <c r="A40" s="2">
        <f t="shared" si="1"/>
        <v>35</v>
      </c>
      <c r="B40" s="33" t="s">
        <v>196</v>
      </c>
      <c r="C40" s="34"/>
      <c r="D40" s="33" t="s">
        <v>170</v>
      </c>
      <c r="E40" s="34"/>
      <c r="F40" s="35">
        <v>24000</v>
      </c>
      <c r="G40" s="34"/>
      <c r="H40" s="35">
        <v>24000</v>
      </c>
      <c r="I40" s="34"/>
      <c r="K40" s="9">
        <f t="shared" si="2"/>
        <v>0</v>
      </c>
    </row>
    <row r="41" spans="1:11" ht="48" customHeight="1" x14ac:dyDescent="0.55000000000000004">
      <c r="A41" s="2">
        <f t="shared" si="1"/>
        <v>36</v>
      </c>
      <c r="B41" s="33" t="s">
        <v>196</v>
      </c>
      <c r="C41" s="34"/>
      <c r="D41" s="33" t="s">
        <v>14</v>
      </c>
      <c r="E41" s="34"/>
      <c r="F41" s="35">
        <v>40210</v>
      </c>
      <c r="G41" s="34"/>
      <c r="H41" s="35">
        <v>40210</v>
      </c>
      <c r="I41" s="34"/>
      <c r="K41" s="9">
        <f t="shared" si="2"/>
        <v>0</v>
      </c>
    </row>
    <row r="42" spans="1:11" ht="24" customHeight="1" x14ac:dyDescent="0.55000000000000004">
      <c r="A42" s="2">
        <f t="shared" si="1"/>
        <v>37</v>
      </c>
      <c r="B42" s="33" t="s">
        <v>180</v>
      </c>
      <c r="C42" s="34"/>
      <c r="D42" s="33" t="s">
        <v>181</v>
      </c>
      <c r="E42" s="34"/>
      <c r="F42" s="35">
        <v>1180507.2</v>
      </c>
      <c r="G42" s="34"/>
      <c r="H42" s="35">
        <v>1180507.2</v>
      </c>
      <c r="I42" s="34"/>
      <c r="K42" s="9">
        <f t="shared" si="2"/>
        <v>0</v>
      </c>
    </row>
    <row r="43" spans="1:11" ht="24" customHeight="1" x14ac:dyDescent="0.55000000000000004">
      <c r="A43" s="2">
        <f t="shared" si="1"/>
        <v>38</v>
      </c>
      <c r="B43" s="33" t="s">
        <v>180</v>
      </c>
      <c r="C43" s="34"/>
      <c r="D43" s="33" t="s">
        <v>181</v>
      </c>
      <c r="E43" s="34"/>
      <c r="F43" s="35">
        <v>311382.8</v>
      </c>
      <c r="G43" s="34"/>
      <c r="H43" s="35">
        <v>311382.8</v>
      </c>
      <c r="I43" s="34"/>
      <c r="K43" s="9">
        <f t="shared" si="2"/>
        <v>0</v>
      </c>
    </row>
    <row r="44" spans="1:11" ht="24" customHeight="1" x14ac:dyDescent="0.55000000000000004">
      <c r="A44" s="2">
        <f t="shared" si="1"/>
        <v>39</v>
      </c>
      <c r="B44" s="33" t="s">
        <v>49</v>
      </c>
      <c r="C44" s="34"/>
      <c r="D44" s="33" t="s">
        <v>153</v>
      </c>
      <c r="E44" s="34"/>
      <c r="F44" s="35">
        <v>1920</v>
      </c>
      <c r="G44" s="34"/>
      <c r="H44" s="35">
        <v>1920</v>
      </c>
      <c r="I44" s="34"/>
      <c r="K44" s="9">
        <f t="shared" si="2"/>
        <v>0</v>
      </c>
    </row>
    <row r="45" spans="1:11" ht="24" customHeight="1" x14ac:dyDescent="0.55000000000000004">
      <c r="A45" s="2">
        <f t="shared" si="1"/>
        <v>40</v>
      </c>
      <c r="B45" s="33" t="s">
        <v>54</v>
      </c>
      <c r="C45" s="34"/>
      <c r="D45" s="33" t="s">
        <v>253</v>
      </c>
      <c r="E45" s="34"/>
      <c r="F45" s="35">
        <v>480</v>
      </c>
      <c r="G45" s="34"/>
      <c r="H45" s="35">
        <v>480</v>
      </c>
      <c r="I45" s="34"/>
      <c r="K45" s="9">
        <f t="shared" si="2"/>
        <v>0</v>
      </c>
    </row>
    <row r="46" spans="1:11" ht="69.95" customHeight="1" x14ac:dyDescent="0.55000000000000004">
      <c r="A46" s="2">
        <f t="shared" si="1"/>
        <v>41</v>
      </c>
      <c r="B46" s="33" t="s">
        <v>372</v>
      </c>
      <c r="C46" s="34"/>
      <c r="D46" s="33" t="s">
        <v>253</v>
      </c>
      <c r="E46" s="34"/>
      <c r="F46" s="35">
        <v>9000</v>
      </c>
      <c r="G46" s="34"/>
      <c r="H46" s="35">
        <v>9000</v>
      </c>
      <c r="I46" s="34"/>
      <c r="K46" s="9">
        <f t="shared" si="2"/>
        <v>0</v>
      </c>
    </row>
    <row r="47" spans="1:11" ht="69.95" customHeight="1" x14ac:dyDescent="0.55000000000000004">
      <c r="A47" s="2">
        <f t="shared" si="1"/>
        <v>42</v>
      </c>
      <c r="B47" s="33" t="s">
        <v>371</v>
      </c>
      <c r="C47" s="34"/>
      <c r="D47" s="33" t="s">
        <v>253</v>
      </c>
      <c r="E47" s="34"/>
      <c r="F47" s="35">
        <v>15400</v>
      </c>
      <c r="G47" s="34"/>
      <c r="H47" s="35">
        <v>15400</v>
      </c>
      <c r="I47" s="34"/>
      <c r="K47" s="9">
        <f t="shared" si="2"/>
        <v>0</v>
      </c>
    </row>
    <row r="48" spans="1:11" ht="24" customHeight="1" x14ac:dyDescent="0.55000000000000004">
      <c r="A48" s="2">
        <f t="shared" si="1"/>
        <v>43</v>
      </c>
      <c r="B48" s="33" t="s">
        <v>98</v>
      </c>
      <c r="C48" s="34"/>
      <c r="D48" s="33" t="s">
        <v>81</v>
      </c>
      <c r="E48" s="34"/>
      <c r="F48" s="35">
        <v>1006</v>
      </c>
      <c r="G48" s="34"/>
      <c r="H48" s="35">
        <v>1006</v>
      </c>
      <c r="I48" s="34"/>
      <c r="K48" s="9">
        <f t="shared" si="2"/>
        <v>0</v>
      </c>
    </row>
    <row r="49" spans="1:11" ht="48" customHeight="1" x14ac:dyDescent="0.55000000000000004">
      <c r="A49" s="2">
        <f t="shared" si="1"/>
        <v>44</v>
      </c>
      <c r="B49" s="33" t="s">
        <v>373</v>
      </c>
      <c r="C49" s="34"/>
      <c r="D49" s="33" t="s">
        <v>153</v>
      </c>
      <c r="E49" s="34"/>
      <c r="F49" s="35">
        <v>7970</v>
      </c>
      <c r="G49" s="34"/>
      <c r="H49" s="35">
        <v>7970</v>
      </c>
      <c r="I49" s="34"/>
      <c r="K49" s="9">
        <f t="shared" si="2"/>
        <v>0</v>
      </c>
    </row>
    <row r="50" spans="1:11" ht="48" customHeight="1" x14ac:dyDescent="0.55000000000000004">
      <c r="A50" s="2">
        <f t="shared" si="1"/>
        <v>45</v>
      </c>
      <c r="B50" s="33" t="s">
        <v>374</v>
      </c>
      <c r="C50" s="34"/>
      <c r="D50" s="33" t="s">
        <v>153</v>
      </c>
      <c r="E50" s="34"/>
      <c r="F50" s="35">
        <v>5203</v>
      </c>
      <c r="G50" s="34"/>
      <c r="H50" s="35">
        <v>5203</v>
      </c>
      <c r="I50" s="34"/>
      <c r="K50" s="9">
        <f t="shared" si="2"/>
        <v>0</v>
      </c>
    </row>
    <row r="51" spans="1:11" ht="48" customHeight="1" x14ac:dyDescent="0.55000000000000004">
      <c r="A51" s="2">
        <f t="shared" si="1"/>
        <v>46</v>
      </c>
      <c r="B51" s="33" t="s">
        <v>374</v>
      </c>
      <c r="C51" s="34"/>
      <c r="D51" s="33" t="s">
        <v>153</v>
      </c>
      <c r="E51" s="34"/>
      <c r="F51" s="35">
        <v>710</v>
      </c>
      <c r="G51" s="34"/>
      <c r="H51" s="35">
        <v>710</v>
      </c>
      <c r="I51" s="34"/>
      <c r="K51" s="9">
        <f t="shared" si="2"/>
        <v>0</v>
      </c>
    </row>
    <row r="52" spans="1:11" ht="69.95" customHeight="1" x14ac:dyDescent="0.55000000000000004">
      <c r="A52" s="2">
        <f t="shared" si="1"/>
        <v>47</v>
      </c>
      <c r="B52" s="33" t="s">
        <v>375</v>
      </c>
      <c r="C52" s="34"/>
      <c r="D52" s="33" t="s">
        <v>253</v>
      </c>
      <c r="E52" s="34"/>
      <c r="F52" s="35">
        <v>22000</v>
      </c>
      <c r="G52" s="34"/>
      <c r="H52" s="35">
        <v>22000</v>
      </c>
      <c r="I52" s="34"/>
      <c r="K52" s="9">
        <f t="shared" si="2"/>
        <v>0</v>
      </c>
    </row>
    <row r="53" spans="1:11" ht="24" customHeight="1" x14ac:dyDescent="0.55000000000000004">
      <c r="A53" s="2">
        <f t="shared" si="1"/>
        <v>48</v>
      </c>
      <c r="B53" s="33" t="s">
        <v>376</v>
      </c>
      <c r="C53" s="34"/>
      <c r="D53" s="33" t="s">
        <v>253</v>
      </c>
      <c r="E53" s="34"/>
      <c r="F53" s="35">
        <v>2800</v>
      </c>
      <c r="G53" s="34"/>
      <c r="H53" s="35">
        <v>2800</v>
      </c>
      <c r="I53" s="34"/>
      <c r="K53" s="9">
        <f t="shared" si="2"/>
        <v>0</v>
      </c>
    </row>
    <row r="54" spans="1:11" ht="48" customHeight="1" x14ac:dyDescent="0.55000000000000004">
      <c r="A54" s="2">
        <f t="shared" si="1"/>
        <v>49</v>
      </c>
      <c r="B54" s="33" t="s">
        <v>228</v>
      </c>
      <c r="C54" s="34"/>
      <c r="D54" s="33" t="s">
        <v>29</v>
      </c>
      <c r="E54" s="34"/>
      <c r="F54" s="35">
        <v>2000</v>
      </c>
      <c r="G54" s="34"/>
      <c r="H54" s="35">
        <v>2000</v>
      </c>
      <c r="I54" s="34"/>
      <c r="K54" s="9">
        <f t="shared" si="2"/>
        <v>0</v>
      </c>
    </row>
    <row r="55" spans="1:11" s="13" customFormat="1" ht="24" customHeight="1" x14ac:dyDescent="0.55000000000000004">
      <c r="A55" s="12" t="s">
        <v>0</v>
      </c>
      <c r="B55" s="43" t="s">
        <v>2</v>
      </c>
      <c r="C55" s="44"/>
      <c r="D55" s="43" t="s">
        <v>1</v>
      </c>
      <c r="E55" s="44"/>
      <c r="F55" s="43" t="s">
        <v>43</v>
      </c>
      <c r="G55" s="44"/>
      <c r="H55" s="43" t="s">
        <v>3</v>
      </c>
      <c r="I55" s="44"/>
      <c r="J55" s="43" t="s">
        <v>340</v>
      </c>
      <c r="K55" s="44"/>
    </row>
    <row r="56" spans="1:11" ht="24" customHeight="1" x14ac:dyDescent="0.55000000000000004">
      <c r="A56" s="2">
        <f>1+A54</f>
        <v>50</v>
      </c>
      <c r="B56" s="33" t="s">
        <v>54</v>
      </c>
      <c r="C56" s="34"/>
      <c r="D56" s="33" t="s">
        <v>25</v>
      </c>
      <c r="E56" s="34"/>
      <c r="F56" s="35">
        <v>6510</v>
      </c>
      <c r="G56" s="34"/>
      <c r="H56" s="35">
        <v>6510</v>
      </c>
      <c r="I56" s="34"/>
      <c r="K56" s="9">
        <f t="shared" ref="K56:K72" si="3">+G56-I56</f>
        <v>0</v>
      </c>
    </row>
    <row r="57" spans="1:11" ht="24" customHeight="1" x14ac:dyDescent="0.55000000000000004">
      <c r="A57" s="2">
        <f t="shared" si="1"/>
        <v>51</v>
      </c>
      <c r="B57" s="33" t="s">
        <v>54</v>
      </c>
      <c r="C57" s="34"/>
      <c r="D57" s="33" t="s">
        <v>24</v>
      </c>
      <c r="E57" s="34"/>
      <c r="F57" s="35">
        <v>740</v>
      </c>
      <c r="G57" s="34"/>
      <c r="H57" s="35">
        <v>740</v>
      </c>
      <c r="I57" s="34"/>
      <c r="K57" s="9">
        <f t="shared" si="3"/>
        <v>0</v>
      </c>
    </row>
    <row r="58" spans="1:11" ht="24" customHeight="1" x14ac:dyDescent="0.55000000000000004">
      <c r="A58" s="2">
        <f t="shared" si="1"/>
        <v>52</v>
      </c>
      <c r="B58" s="33" t="s">
        <v>229</v>
      </c>
      <c r="C58" s="34"/>
      <c r="D58" s="33" t="s">
        <v>34</v>
      </c>
      <c r="E58" s="34"/>
      <c r="F58" s="35">
        <v>3000</v>
      </c>
      <c r="G58" s="34"/>
      <c r="H58" s="35">
        <v>3000</v>
      </c>
      <c r="I58" s="34"/>
      <c r="K58" s="9">
        <f t="shared" si="3"/>
        <v>0</v>
      </c>
    </row>
    <row r="59" spans="1:11" ht="24" customHeight="1" x14ac:dyDescent="0.55000000000000004">
      <c r="A59" s="2">
        <f t="shared" si="1"/>
        <v>53</v>
      </c>
      <c r="B59" s="33" t="s">
        <v>56</v>
      </c>
      <c r="C59" s="34"/>
      <c r="D59" s="33" t="s">
        <v>71</v>
      </c>
      <c r="E59" s="34"/>
      <c r="F59" s="35">
        <v>1860</v>
      </c>
      <c r="G59" s="34"/>
      <c r="H59" s="35">
        <v>1860</v>
      </c>
      <c r="I59" s="34"/>
      <c r="K59" s="9">
        <f t="shared" si="3"/>
        <v>0</v>
      </c>
    </row>
    <row r="60" spans="1:11" ht="24" customHeight="1" x14ac:dyDescent="0.55000000000000004">
      <c r="A60" s="2">
        <f t="shared" si="1"/>
        <v>54</v>
      </c>
      <c r="B60" s="33" t="s">
        <v>69</v>
      </c>
      <c r="C60" s="34"/>
      <c r="D60" s="33" t="s">
        <v>33</v>
      </c>
      <c r="E60" s="34"/>
      <c r="F60" s="35">
        <v>384.13</v>
      </c>
      <c r="G60" s="34"/>
      <c r="H60" s="35">
        <v>384.13</v>
      </c>
      <c r="I60" s="34"/>
      <c r="K60" s="9">
        <f t="shared" si="3"/>
        <v>0</v>
      </c>
    </row>
    <row r="61" spans="1:11" ht="24" customHeight="1" x14ac:dyDescent="0.55000000000000004">
      <c r="A61" s="2">
        <f t="shared" si="1"/>
        <v>55</v>
      </c>
      <c r="B61" s="33" t="s">
        <v>69</v>
      </c>
      <c r="C61" s="34"/>
      <c r="D61" s="33" t="s">
        <v>236</v>
      </c>
      <c r="E61" s="34"/>
      <c r="F61" s="35">
        <v>11678</v>
      </c>
      <c r="G61" s="34"/>
      <c r="H61" s="35">
        <v>11678</v>
      </c>
      <c r="I61" s="34"/>
      <c r="K61" s="9">
        <f t="shared" si="3"/>
        <v>0</v>
      </c>
    </row>
    <row r="62" spans="1:11" ht="24" customHeight="1" x14ac:dyDescent="0.55000000000000004">
      <c r="A62" s="2">
        <f t="shared" si="1"/>
        <v>56</v>
      </c>
      <c r="B62" s="33" t="s">
        <v>69</v>
      </c>
      <c r="C62" s="34"/>
      <c r="D62" s="33" t="s">
        <v>86</v>
      </c>
      <c r="E62" s="34"/>
      <c r="F62" s="35">
        <v>71990</v>
      </c>
      <c r="G62" s="34"/>
      <c r="H62" s="35">
        <v>71990</v>
      </c>
      <c r="I62" s="34"/>
      <c r="K62" s="9">
        <f t="shared" si="3"/>
        <v>0</v>
      </c>
    </row>
    <row r="63" spans="1:11" ht="48" customHeight="1" x14ac:dyDescent="0.55000000000000004">
      <c r="A63" s="2">
        <f t="shared" si="1"/>
        <v>57</v>
      </c>
      <c r="B63" s="33" t="s">
        <v>377</v>
      </c>
      <c r="C63" s="34"/>
      <c r="D63" s="33" t="s">
        <v>37</v>
      </c>
      <c r="E63" s="34"/>
      <c r="F63" s="35">
        <v>30000</v>
      </c>
      <c r="G63" s="34"/>
      <c r="H63" s="35">
        <v>30000</v>
      </c>
      <c r="I63" s="34"/>
      <c r="K63" s="9">
        <f t="shared" si="3"/>
        <v>0</v>
      </c>
    </row>
    <row r="64" spans="1:11" ht="48" customHeight="1" x14ac:dyDescent="0.55000000000000004">
      <c r="A64" s="2">
        <f t="shared" si="1"/>
        <v>58</v>
      </c>
      <c r="B64" s="33" t="s">
        <v>378</v>
      </c>
      <c r="C64" s="34"/>
      <c r="D64" s="33"/>
      <c r="E64" s="34"/>
      <c r="F64" s="35">
        <v>2800</v>
      </c>
      <c r="G64" s="34"/>
      <c r="H64" s="35">
        <v>2800</v>
      </c>
      <c r="I64" s="34"/>
      <c r="K64" s="9">
        <f t="shared" si="3"/>
        <v>0</v>
      </c>
    </row>
    <row r="65" spans="1:11" ht="48" customHeight="1" x14ac:dyDescent="0.55000000000000004">
      <c r="A65" s="2">
        <f t="shared" si="1"/>
        <v>59</v>
      </c>
      <c r="B65" s="33" t="s">
        <v>379</v>
      </c>
      <c r="C65" s="34"/>
      <c r="D65" s="33"/>
      <c r="E65" s="34"/>
      <c r="F65" s="35">
        <v>9000</v>
      </c>
      <c r="G65" s="34"/>
      <c r="H65" s="35">
        <v>9000</v>
      </c>
      <c r="I65" s="34"/>
      <c r="K65" s="9">
        <f t="shared" si="3"/>
        <v>0</v>
      </c>
    </row>
    <row r="66" spans="1:11" ht="24" customHeight="1" x14ac:dyDescent="0.55000000000000004">
      <c r="A66" s="2">
        <f t="shared" si="1"/>
        <v>60</v>
      </c>
      <c r="B66" s="33" t="s">
        <v>56</v>
      </c>
      <c r="C66" s="34"/>
      <c r="D66" s="33" t="s">
        <v>31</v>
      </c>
      <c r="E66" s="34"/>
      <c r="F66" s="35">
        <v>4180</v>
      </c>
      <c r="G66" s="34"/>
      <c r="H66" s="35">
        <v>4180</v>
      </c>
      <c r="I66" s="34"/>
      <c r="K66" s="9">
        <f t="shared" si="3"/>
        <v>0</v>
      </c>
    </row>
    <row r="67" spans="1:11" ht="24" customHeight="1" x14ac:dyDescent="0.55000000000000004">
      <c r="A67" s="2">
        <f t="shared" si="1"/>
        <v>61</v>
      </c>
      <c r="B67" s="33" t="s">
        <v>56</v>
      </c>
      <c r="C67" s="34"/>
      <c r="D67" s="33" t="s">
        <v>71</v>
      </c>
      <c r="E67" s="34"/>
      <c r="F67" s="35">
        <v>5840</v>
      </c>
      <c r="G67" s="34"/>
      <c r="H67" s="35">
        <v>5840</v>
      </c>
      <c r="I67" s="34"/>
      <c r="K67" s="9">
        <f t="shared" si="3"/>
        <v>0</v>
      </c>
    </row>
    <row r="68" spans="1:11" ht="24" customHeight="1" x14ac:dyDescent="0.55000000000000004">
      <c r="A68" s="2">
        <f t="shared" si="1"/>
        <v>62</v>
      </c>
      <c r="B68" s="33" t="s">
        <v>56</v>
      </c>
      <c r="C68" s="34"/>
      <c r="D68" s="33" t="s">
        <v>31</v>
      </c>
      <c r="E68" s="34"/>
      <c r="F68" s="35">
        <v>8050</v>
      </c>
      <c r="G68" s="34"/>
      <c r="H68" s="35">
        <v>8050</v>
      </c>
      <c r="I68" s="34"/>
      <c r="K68" s="9">
        <f t="shared" si="3"/>
        <v>0</v>
      </c>
    </row>
    <row r="69" spans="1:11" ht="24" customHeight="1" x14ac:dyDescent="0.55000000000000004">
      <c r="A69" s="2">
        <f t="shared" si="1"/>
        <v>63</v>
      </c>
      <c r="B69" s="33" t="s">
        <v>56</v>
      </c>
      <c r="C69" s="34"/>
      <c r="D69" s="33" t="s">
        <v>71</v>
      </c>
      <c r="E69" s="34"/>
      <c r="F69" s="35">
        <v>5600</v>
      </c>
      <c r="G69" s="34"/>
      <c r="H69" s="35">
        <v>5600</v>
      </c>
      <c r="I69" s="34"/>
      <c r="K69" s="9">
        <f t="shared" si="3"/>
        <v>0</v>
      </c>
    </row>
    <row r="70" spans="1:11" ht="24" customHeight="1" x14ac:dyDescent="0.55000000000000004">
      <c r="A70" s="2">
        <f t="shared" si="1"/>
        <v>64</v>
      </c>
      <c r="B70" s="33" t="s">
        <v>56</v>
      </c>
      <c r="C70" s="34"/>
      <c r="D70" s="33" t="s">
        <v>31</v>
      </c>
      <c r="E70" s="34"/>
      <c r="F70" s="35">
        <v>2000</v>
      </c>
      <c r="G70" s="34"/>
      <c r="H70" s="35">
        <v>2000</v>
      </c>
      <c r="I70" s="34"/>
      <c r="K70" s="9">
        <f t="shared" si="3"/>
        <v>0</v>
      </c>
    </row>
    <row r="71" spans="1:11" ht="24" customHeight="1" x14ac:dyDescent="0.55000000000000004">
      <c r="A71" s="2">
        <f t="shared" si="1"/>
        <v>65</v>
      </c>
      <c r="B71" s="33" t="s">
        <v>69</v>
      </c>
      <c r="C71" s="34"/>
      <c r="D71" s="33" t="s">
        <v>33</v>
      </c>
      <c r="E71" s="34"/>
      <c r="F71" s="35">
        <v>353.1</v>
      </c>
      <c r="G71" s="34"/>
      <c r="H71" s="35">
        <v>353.1</v>
      </c>
      <c r="I71" s="34"/>
      <c r="K71" s="9">
        <f t="shared" si="3"/>
        <v>0</v>
      </c>
    </row>
    <row r="72" spans="1:11" ht="24" customHeight="1" x14ac:dyDescent="0.55000000000000004">
      <c r="A72" s="2">
        <f t="shared" si="1"/>
        <v>66</v>
      </c>
      <c r="B72" s="33" t="s">
        <v>69</v>
      </c>
      <c r="C72" s="34"/>
      <c r="D72" s="33" t="s">
        <v>35</v>
      </c>
      <c r="E72" s="34"/>
      <c r="F72" s="35">
        <v>3780</v>
      </c>
      <c r="G72" s="34"/>
      <c r="H72" s="35">
        <v>3780</v>
      </c>
      <c r="I72" s="34"/>
      <c r="K72" s="9">
        <f t="shared" si="3"/>
        <v>0</v>
      </c>
    </row>
    <row r="73" spans="1:11" ht="24" customHeight="1" x14ac:dyDescent="0.55000000000000004">
      <c r="A73" s="2">
        <f t="shared" ref="A73:A75" si="4">1+A72</f>
        <v>67</v>
      </c>
      <c r="B73" s="33" t="s">
        <v>387</v>
      </c>
      <c r="C73" s="34"/>
      <c r="D73" s="33" t="s">
        <v>386</v>
      </c>
      <c r="E73" s="34"/>
      <c r="F73" s="35">
        <v>400000</v>
      </c>
      <c r="G73" s="34"/>
      <c r="H73" s="35">
        <v>399000</v>
      </c>
      <c r="I73" s="34"/>
      <c r="K73" s="9">
        <f>+F73-H73</f>
        <v>1000</v>
      </c>
    </row>
    <row r="74" spans="1:11" ht="48" customHeight="1" x14ac:dyDescent="0.55000000000000004">
      <c r="A74" s="2">
        <f t="shared" si="4"/>
        <v>68</v>
      </c>
      <c r="B74" s="33" t="s">
        <v>388</v>
      </c>
      <c r="C74" s="34"/>
      <c r="D74" s="33" t="s">
        <v>389</v>
      </c>
      <c r="E74" s="34"/>
      <c r="F74" s="35">
        <v>315000</v>
      </c>
      <c r="G74" s="34"/>
      <c r="H74" s="35">
        <v>314000</v>
      </c>
      <c r="I74" s="34"/>
      <c r="K74" s="9">
        <f>+F74-H74</f>
        <v>1000</v>
      </c>
    </row>
    <row r="75" spans="1:11" ht="48" customHeight="1" x14ac:dyDescent="0.55000000000000004">
      <c r="A75" s="2">
        <f t="shared" si="4"/>
        <v>69</v>
      </c>
      <c r="B75" s="33" t="s">
        <v>390</v>
      </c>
      <c r="C75" s="34"/>
      <c r="D75" s="33" t="s">
        <v>391</v>
      </c>
      <c r="E75" s="34"/>
      <c r="F75" s="35">
        <v>285000</v>
      </c>
      <c r="G75" s="34"/>
      <c r="H75" s="35">
        <v>284000</v>
      </c>
      <c r="I75" s="34"/>
      <c r="K75" s="9">
        <f>+F75-H75</f>
        <v>1000</v>
      </c>
    </row>
    <row r="76" spans="1:11" ht="24" customHeight="1" x14ac:dyDescent="0.55000000000000004">
      <c r="A76" s="38" t="s">
        <v>42</v>
      </c>
      <c r="B76" s="39"/>
      <c r="C76" s="39"/>
      <c r="D76" s="39"/>
      <c r="E76" s="39"/>
      <c r="F76" s="40">
        <f>SUM(F5:G75)</f>
        <v>3239281.06</v>
      </c>
      <c r="G76" s="41"/>
      <c r="H76" s="40">
        <f>SUM(H5:I75)</f>
        <v>3236047.06</v>
      </c>
      <c r="I76" s="41"/>
      <c r="K76" s="14">
        <f>+F76-H76</f>
        <v>3234</v>
      </c>
    </row>
    <row r="80" spans="1:11" s="13" customFormat="1" ht="24" customHeight="1" x14ac:dyDescent="0.55000000000000004"/>
    <row r="81" spans="1:11" s="13" customFormat="1" ht="24" customHeight="1" x14ac:dyDescent="0.55000000000000004"/>
    <row r="82" spans="1:11" s="13" customFormat="1" ht="24" customHeight="1" x14ac:dyDescent="0.55000000000000004"/>
    <row r="83" spans="1:11" s="13" customFormat="1" ht="24" customHeight="1" x14ac:dyDescent="0.55000000000000004"/>
    <row r="84" spans="1:11" s="13" customFormat="1" ht="24" customHeight="1" x14ac:dyDescent="0.55000000000000004"/>
    <row r="85" spans="1:11" s="13" customFormat="1" ht="24" customHeight="1" x14ac:dyDescent="0.55000000000000004"/>
    <row r="86" spans="1:11" s="13" customFormat="1" ht="24" customHeight="1" x14ac:dyDescent="0.55000000000000004"/>
    <row r="87" spans="1:11" s="13" customFormat="1" ht="24" customHeight="1" x14ac:dyDescent="0.55000000000000004"/>
    <row r="88" spans="1:11" s="13" customFormat="1" ht="24" customHeight="1" x14ac:dyDescent="0.55000000000000004"/>
    <row r="89" spans="1:11" s="13" customFormat="1" ht="24" customHeight="1" x14ac:dyDescent="0.55000000000000004"/>
    <row r="90" spans="1:11" s="13" customFormat="1" ht="24" customHeight="1" x14ac:dyDescent="0.55000000000000004"/>
    <row r="91" spans="1:11" s="13" customFormat="1" ht="24" customHeight="1" x14ac:dyDescent="0.55000000000000004"/>
    <row r="92" spans="1:11" s="13" customFormat="1" ht="24" customHeight="1" x14ac:dyDescent="0.55000000000000004">
      <c r="A92" s="32" t="s">
        <v>341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s="13" customFormat="1" ht="24" customHeight="1" x14ac:dyDescent="0.55000000000000004">
      <c r="A93" s="42" t="s">
        <v>239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s="13" customFormat="1" ht="20.100000000000001" customHeight="1" x14ac:dyDescent="0.55000000000000004"/>
    <row r="95" spans="1:11" s="13" customFormat="1" ht="24" customHeight="1" x14ac:dyDescent="0.55000000000000004">
      <c r="A95" s="12" t="s">
        <v>0</v>
      </c>
      <c r="B95" s="43" t="s">
        <v>2</v>
      </c>
      <c r="C95" s="44"/>
      <c r="D95" s="43" t="s">
        <v>1</v>
      </c>
      <c r="E95" s="44"/>
      <c r="F95" s="43" t="s">
        <v>43</v>
      </c>
      <c r="G95" s="44"/>
      <c r="H95" s="43" t="s">
        <v>3</v>
      </c>
      <c r="I95" s="44"/>
      <c r="K95" s="12" t="s">
        <v>340</v>
      </c>
    </row>
    <row r="96" spans="1:11" s="13" customFormat="1" ht="48" customHeight="1" x14ac:dyDescent="0.55000000000000004">
      <c r="A96" s="2">
        <v>1</v>
      </c>
      <c r="B96" s="33" t="s">
        <v>418</v>
      </c>
      <c r="C96" s="34"/>
      <c r="D96" s="33" t="s">
        <v>423</v>
      </c>
      <c r="E96" s="34"/>
      <c r="F96" s="35">
        <v>628000</v>
      </c>
      <c r="G96" s="34"/>
      <c r="H96" s="35">
        <v>620000</v>
      </c>
      <c r="I96" s="34"/>
      <c r="K96" s="14">
        <f>+F96-H96</f>
        <v>8000</v>
      </c>
    </row>
    <row r="97" spans="1:11" ht="48" customHeight="1" x14ac:dyDescent="0.55000000000000004">
      <c r="A97" s="2">
        <v>2</v>
      </c>
      <c r="B97" s="33" t="s">
        <v>419</v>
      </c>
      <c r="C97" s="34"/>
      <c r="D97" s="33" t="s">
        <v>423</v>
      </c>
      <c r="E97" s="34"/>
      <c r="F97" s="35">
        <v>650000</v>
      </c>
      <c r="G97" s="34"/>
      <c r="H97" s="35">
        <v>645000</v>
      </c>
      <c r="I97" s="34"/>
      <c r="K97" s="14">
        <f t="shared" ref="K97:K100" si="5">+F97-H97</f>
        <v>5000</v>
      </c>
    </row>
    <row r="98" spans="1:11" ht="48" customHeight="1" x14ac:dyDescent="0.55000000000000004">
      <c r="A98" s="2">
        <v>3</v>
      </c>
      <c r="B98" s="33" t="s">
        <v>420</v>
      </c>
      <c r="C98" s="34"/>
      <c r="D98" s="33" t="s">
        <v>423</v>
      </c>
      <c r="E98" s="34"/>
      <c r="F98" s="35">
        <v>608000</v>
      </c>
      <c r="G98" s="34"/>
      <c r="H98" s="35">
        <v>600000</v>
      </c>
      <c r="I98" s="34"/>
      <c r="K98" s="14">
        <f t="shared" si="5"/>
        <v>8000</v>
      </c>
    </row>
    <row r="99" spans="1:11" ht="48" customHeight="1" x14ac:dyDescent="0.55000000000000004">
      <c r="A99" s="2">
        <v>4</v>
      </c>
      <c r="B99" s="33" t="s">
        <v>421</v>
      </c>
      <c r="C99" s="34"/>
      <c r="D99" s="33" t="s">
        <v>424</v>
      </c>
      <c r="E99" s="34"/>
      <c r="F99" s="35">
        <v>1200000</v>
      </c>
      <c r="G99" s="34"/>
      <c r="H99" s="35">
        <v>984000</v>
      </c>
      <c r="I99" s="34"/>
      <c r="K99" s="14">
        <f t="shared" si="5"/>
        <v>216000</v>
      </c>
    </row>
    <row r="100" spans="1:11" ht="24" customHeight="1" x14ac:dyDescent="0.55000000000000004">
      <c r="A100" s="17">
        <v>5</v>
      </c>
      <c r="B100" s="1" t="s">
        <v>422</v>
      </c>
      <c r="D100" s="33" t="s">
        <v>425</v>
      </c>
      <c r="E100" s="34"/>
      <c r="F100" s="35">
        <v>650000</v>
      </c>
      <c r="G100" s="34"/>
      <c r="H100" s="35">
        <v>496679.79</v>
      </c>
      <c r="I100" s="34"/>
      <c r="K100" s="14">
        <f t="shared" si="5"/>
        <v>153320.21000000002</v>
      </c>
    </row>
    <row r="101" spans="1:11" s="13" customFormat="1" ht="24" customHeight="1" x14ac:dyDescent="0.55000000000000004">
      <c r="A101" s="38" t="s">
        <v>42</v>
      </c>
      <c r="B101" s="39"/>
      <c r="C101" s="39"/>
      <c r="D101" s="39"/>
      <c r="E101" s="39"/>
      <c r="F101" s="40">
        <f>SUM(F96:G100)</f>
        <v>3736000</v>
      </c>
      <c r="G101" s="41"/>
      <c r="H101" s="40">
        <f>SUM(H96:I100)</f>
        <v>3345679.79</v>
      </c>
      <c r="I101" s="41"/>
      <c r="K101" s="14">
        <f>+F101-H101</f>
        <v>390320.20999999996</v>
      </c>
    </row>
  </sheetData>
  <mergeCells count="324">
    <mergeCell ref="B5:C5"/>
    <mergeCell ref="D5:E5"/>
    <mergeCell ref="F5:G5"/>
    <mergeCell ref="H5:I5"/>
    <mergeCell ref="B9:C9"/>
    <mergeCell ref="H9:I9"/>
    <mergeCell ref="D9:E9"/>
    <mergeCell ref="F9:G9"/>
    <mergeCell ref="B8:C8"/>
    <mergeCell ref="H8:I8"/>
    <mergeCell ref="D8:E8"/>
    <mergeCell ref="F8:G8"/>
    <mergeCell ref="B6:C6"/>
    <mergeCell ref="D6:E6"/>
    <mergeCell ref="F6:G6"/>
    <mergeCell ref="H6:I6"/>
    <mergeCell ref="B7:C7"/>
    <mergeCell ref="D7:E7"/>
    <mergeCell ref="F7:G7"/>
    <mergeCell ref="H7:I7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H22:I22"/>
    <mergeCell ref="D22:E22"/>
    <mergeCell ref="F22:G22"/>
    <mergeCell ref="B26:C26"/>
    <mergeCell ref="D26:E26"/>
    <mergeCell ref="F26:G26"/>
    <mergeCell ref="H26:I26"/>
    <mergeCell ref="B27:C27"/>
    <mergeCell ref="D27:E27"/>
    <mergeCell ref="F27:G27"/>
    <mergeCell ref="H27:I27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54:C54"/>
    <mergeCell ref="D54:E54"/>
    <mergeCell ref="F54:G54"/>
    <mergeCell ref="H54:I54"/>
    <mergeCell ref="B52:C52"/>
    <mergeCell ref="D52:E52"/>
    <mergeCell ref="F52:G52"/>
    <mergeCell ref="H52:I52"/>
    <mergeCell ref="B53:C53"/>
    <mergeCell ref="D53:E53"/>
    <mergeCell ref="F53:G53"/>
    <mergeCell ref="H53:I53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H68:I68"/>
    <mergeCell ref="B66:C66"/>
    <mergeCell ref="D66:E66"/>
    <mergeCell ref="F66:G66"/>
    <mergeCell ref="H66:I66"/>
    <mergeCell ref="B64:C64"/>
    <mergeCell ref="D64:E64"/>
    <mergeCell ref="F64:G64"/>
    <mergeCell ref="H64:I64"/>
    <mergeCell ref="B65:C65"/>
    <mergeCell ref="D65:E65"/>
    <mergeCell ref="F65:G65"/>
    <mergeCell ref="H65:I65"/>
    <mergeCell ref="A76:E76"/>
    <mergeCell ref="F76:G76"/>
    <mergeCell ref="H76:I76"/>
    <mergeCell ref="B71:C71"/>
    <mergeCell ref="D71:E71"/>
    <mergeCell ref="F71:G71"/>
    <mergeCell ref="H71:I71"/>
    <mergeCell ref="B72:C72"/>
    <mergeCell ref="D72:E72"/>
    <mergeCell ref="F72:G72"/>
    <mergeCell ref="H72:I72"/>
    <mergeCell ref="F75:G75"/>
    <mergeCell ref="H75:I75"/>
    <mergeCell ref="A1:K1"/>
    <mergeCell ref="A2:K2"/>
    <mergeCell ref="B4:C4"/>
    <mergeCell ref="D4:E4"/>
    <mergeCell ref="F4:G4"/>
    <mergeCell ref="H4:I4"/>
    <mergeCell ref="J4:K4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100:I100"/>
    <mergeCell ref="A101:E101"/>
    <mergeCell ref="F101:G101"/>
    <mergeCell ref="H101:I101"/>
    <mergeCell ref="B32:C32"/>
    <mergeCell ref="D32:E32"/>
    <mergeCell ref="F32:G32"/>
    <mergeCell ref="H32:I32"/>
    <mergeCell ref="B97:C97"/>
    <mergeCell ref="B98:C98"/>
    <mergeCell ref="B99:C99"/>
    <mergeCell ref="D97:E97"/>
    <mergeCell ref="D98:E98"/>
    <mergeCell ref="D99:E99"/>
    <mergeCell ref="D100:E100"/>
    <mergeCell ref="F97:G97"/>
    <mergeCell ref="F98:G98"/>
    <mergeCell ref="F99:G99"/>
    <mergeCell ref="F100:G100"/>
    <mergeCell ref="A92:K92"/>
    <mergeCell ref="A93:K93"/>
    <mergeCell ref="B95:C95"/>
    <mergeCell ref="D95:E95"/>
    <mergeCell ref="F95:G95"/>
    <mergeCell ref="J32:K32"/>
    <mergeCell ref="B55:C55"/>
    <mergeCell ref="D55:E55"/>
    <mergeCell ref="F55:G55"/>
    <mergeCell ref="H55:I55"/>
    <mergeCell ref="J55:K55"/>
    <mergeCell ref="H97:I97"/>
    <mergeCell ref="H98:I98"/>
    <mergeCell ref="H99:I99"/>
    <mergeCell ref="H95:I95"/>
    <mergeCell ref="B96:C96"/>
    <mergeCell ref="D96:E96"/>
    <mergeCell ref="F96:G96"/>
    <mergeCell ref="H96:I96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</mergeCells>
  <pageMargins left="0.59055118110236227" right="0.19685039370078741" top="0.59055118110236227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B103" sqref="B103:C103"/>
    </sheetView>
  </sheetViews>
  <sheetFormatPr defaultRowHeight="24" customHeight="1" x14ac:dyDescent="0.55000000000000004"/>
  <cols>
    <col min="1" max="1" width="6.625" style="1" customWidth="1"/>
    <col min="2" max="2" width="16.375" style="1" customWidth="1"/>
    <col min="3" max="3" width="19.875" style="1" customWidth="1"/>
    <col min="4" max="4" width="16.125" style="1" customWidth="1"/>
    <col min="5" max="5" width="11.375" style="1" customWidth="1"/>
    <col min="6" max="6" width="3.125" style="1" customWidth="1"/>
    <col min="7" max="7" width="12.125" style="1" customWidth="1"/>
    <col min="8" max="8" width="3.125" style="1" customWidth="1"/>
    <col min="9" max="9" width="12.125" style="1" customWidth="1"/>
    <col min="10" max="10" width="0" style="1" hidden="1" customWidth="1"/>
    <col min="11" max="11" width="12.625" style="1" customWidth="1"/>
    <col min="12" max="16384" width="9" style="1"/>
  </cols>
  <sheetData>
    <row r="1" spans="1:11" ht="24" customHeight="1" x14ac:dyDescent="0.55000000000000004">
      <c r="A1" s="32" t="s">
        <v>339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55000000000000004">
      <c r="A2" s="42" t="s">
        <v>248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55000000000000004"/>
    <row r="4" spans="1:11" ht="24" customHeight="1" x14ac:dyDescent="0.55000000000000004">
      <c r="A4" s="6" t="s">
        <v>0</v>
      </c>
      <c r="B4" s="43" t="s">
        <v>2</v>
      </c>
      <c r="C4" s="44"/>
      <c r="D4" s="43" t="s">
        <v>1</v>
      </c>
      <c r="E4" s="44"/>
      <c r="F4" s="43" t="s">
        <v>43</v>
      </c>
      <c r="G4" s="44"/>
      <c r="H4" s="43" t="s">
        <v>3</v>
      </c>
      <c r="I4" s="44"/>
      <c r="K4" s="6" t="s">
        <v>340</v>
      </c>
    </row>
    <row r="5" spans="1:11" ht="24" customHeight="1" x14ac:dyDescent="0.55000000000000004">
      <c r="A5" s="2">
        <v>1</v>
      </c>
      <c r="B5" s="33" t="s">
        <v>48</v>
      </c>
      <c r="C5" s="34"/>
      <c r="D5" s="33" t="s">
        <v>108</v>
      </c>
      <c r="E5" s="34"/>
      <c r="F5" s="35">
        <v>1705.85</v>
      </c>
      <c r="G5" s="34"/>
      <c r="H5" s="35">
        <v>1705.85</v>
      </c>
      <c r="I5" s="34"/>
      <c r="K5" s="9">
        <f>+F5-H5</f>
        <v>0</v>
      </c>
    </row>
    <row r="6" spans="1:11" ht="24" customHeight="1" x14ac:dyDescent="0.55000000000000004">
      <c r="A6" s="2">
        <f>1+A5</f>
        <v>2</v>
      </c>
      <c r="B6" s="33" t="s">
        <v>48</v>
      </c>
      <c r="C6" s="34"/>
      <c r="D6" s="33" t="s">
        <v>13</v>
      </c>
      <c r="E6" s="34"/>
      <c r="F6" s="35">
        <v>2648.25</v>
      </c>
      <c r="G6" s="34"/>
      <c r="H6" s="35">
        <v>2648.25</v>
      </c>
      <c r="I6" s="34"/>
      <c r="K6" s="9">
        <f t="shared" ref="K6:K70" si="0">+F6-H6</f>
        <v>0</v>
      </c>
    </row>
    <row r="7" spans="1:11" ht="24" customHeight="1" x14ac:dyDescent="0.55000000000000004">
      <c r="A7" s="2">
        <f t="shared" ref="A7:A72" si="1">1+A6</f>
        <v>3</v>
      </c>
      <c r="B7" s="33" t="s">
        <v>48</v>
      </c>
      <c r="C7" s="34"/>
      <c r="D7" s="33" t="s">
        <v>170</v>
      </c>
      <c r="E7" s="34"/>
      <c r="F7" s="35">
        <v>6550</v>
      </c>
      <c r="G7" s="34"/>
      <c r="H7" s="35">
        <v>6550</v>
      </c>
      <c r="I7" s="34"/>
      <c r="K7" s="9">
        <f t="shared" si="0"/>
        <v>0</v>
      </c>
    </row>
    <row r="8" spans="1:11" ht="24" customHeight="1" x14ac:dyDescent="0.55000000000000004">
      <c r="A8" s="2">
        <f t="shared" si="1"/>
        <v>4</v>
      </c>
      <c r="B8" s="33" t="s">
        <v>48</v>
      </c>
      <c r="C8" s="34"/>
      <c r="D8" s="33" t="s">
        <v>7</v>
      </c>
      <c r="E8" s="34"/>
      <c r="F8" s="35">
        <v>610</v>
      </c>
      <c r="G8" s="34"/>
      <c r="H8" s="35">
        <v>610</v>
      </c>
      <c r="I8" s="34"/>
      <c r="K8" s="9">
        <f t="shared" si="0"/>
        <v>0</v>
      </c>
    </row>
    <row r="9" spans="1:11" ht="24" customHeight="1" x14ac:dyDescent="0.55000000000000004">
      <c r="A9" s="2">
        <f t="shared" si="1"/>
        <v>5</v>
      </c>
      <c r="B9" s="33" t="s">
        <v>49</v>
      </c>
      <c r="C9" s="34"/>
      <c r="D9" s="33" t="s">
        <v>231</v>
      </c>
      <c r="E9" s="34"/>
      <c r="F9" s="35">
        <v>12250</v>
      </c>
      <c r="G9" s="34"/>
      <c r="H9" s="35">
        <v>12250</v>
      </c>
      <c r="I9" s="34"/>
      <c r="K9" s="9">
        <f t="shared" si="0"/>
        <v>0</v>
      </c>
    </row>
    <row r="10" spans="1:11" ht="24" customHeight="1" x14ac:dyDescent="0.55000000000000004">
      <c r="A10" s="2">
        <f t="shared" si="1"/>
        <v>6</v>
      </c>
      <c r="B10" s="33" t="s">
        <v>69</v>
      </c>
      <c r="C10" s="34"/>
      <c r="D10" s="33" t="s">
        <v>33</v>
      </c>
      <c r="E10" s="34"/>
      <c r="F10" s="35">
        <v>33397.910000000003</v>
      </c>
      <c r="G10" s="34"/>
      <c r="H10" s="35">
        <v>33397.910000000003</v>
      </c>
      <c r="I10" s="34"/>
      <c r="K10" s="9">
        <f t="shared" si="0"/>
        <v>0</v>
      </c>
    </row>
    <row r="11" spans="1:11" ht="24" customHeight="1" x14ac:dyDescent="0.55000000000000004">
      <c r="A11" s="2">
        <f t="shared" si="1"/>
        <v>7</v>
      </c>
      <c r="B11" s="33" t="s">
        <v>69</v>
      </c>
      <c r="C11" s="34"/>
      <c r="D11" s="33" t="s">
        <v>33</v>
      </c>
      <c r="E11" s="34"/>
      <c r="F11" s="35">
        <v>21924.3</v>
      </c>
      <c r="G11" s="34"/>
      <c r="H11" s="35">
        <v>21924.3</v>
      </c>
      <c r="I11" s="34"/>
      <c r="K11" s="9">
        <f t="shared" si="0"/>
        <v>0</v>
      </c>
    </row>
    <row r="12" spans="1:11" ht="24" customHeight="1" x14ac:dyDescent="0.55000000000000004">
      <c r="A12" s="2">
        <f t="shared" si="1"/>
        <v>8</v>
      </c>
      <c r="B12" s="33" t="s">
        <v>54</v>
      </c>
      <c r="C12" s="34"/>
      <c r="D12" s="33" t="s">
        <v>24</v>
      </c>
      <c r="E12" s="34"/>
      <c r="F12" s="35">
        <v>330</v>
      </c>
      <c r="G12" s="34"/>
      <c r="H12" s="35">
        <v>330</v>
      </c>
      <c r="I12" s="34"/>
      <c r="K12" s="9">
        <f t="shared" si="0"/>
        <v>0</v>
      </c>
    </row>
    <row r="13" spans="1:11" ht="69.95" customHeight="1" x14ac:dyDescent="0.55000000000000004">
      <c r="A13" s="2">
        <f t="shared" si="1"/>
        <v>9</v>
      </c>
      <c r="B13" s="33" t="s">
        <v>240</v>
      </c>
      <c r="C13" s="34"/>
      <c r="D13" s="33" t="s">
        <v>172</v>
      </c>
      <c r="E13" s="34"/>
      <c r="F13" s="35">
        <v>9000</v>
      </c>
      <c r="G13" s="34"/>
      <c r="H13" s="35">
        <v>7490</v>
      </c>
      <c r="I13" s="34"/>
      <c r="K13" s="9">
        <f t="shared" si="0"/>
        <v>1510</v>
      </c>
    </row>
    <row r="14" spans="1:11" ht="24" customHeight="1" x14ac:dyDescent="0.55000000000000004">
      <c r="A14" s="2">
        <f t="shared" si="1"/>
        <v>10</v>
      </c>
      <c r="B14" s="33" t="s">
        <v>60</v>
      </c>
      <c r="C14" s="34"/>
      <c r="D14" s="33" t="s">
        <v>21</v>
      </c>
      <c r="E14" s="34"/>
      <c r="F14" s="35">
        <v>1000</v>
      </c>
      <c r="G14" s="34"/>
      <c r="H14" s="35">
        <v>1000</v>
      </c>
      <c r="I14" s="34"/>
      <c r="K14" s="9">
        <f t="shared" si="0"/>
        <v>0</v>
      </c>
    </row>
    <row r="15" spans="1:11" ht="24" customHeight="1" x14ac:dyDescent="0.55000000000000004">
      <c r="A15" s="2">
        <f t="shared" si="1"/>
        <v>11</v>
      </c>
      <c r="B15" s="33" t="s">
        <v>46</v>
      </c>
      <c r="C15" s="34"/>
      <c r="D15" s="33" t="s">
        <v>7</v>
      </c>
      <c r="E15" s="34"/>
      <c r="F15" s="35">
        <v>432</v>
      </c>
      <c r="G15" s="34"/>
      <c r="H15" s="35">
        <v>432</v>
      </c>
      <c r="I15" s="34"/>
      <c r="K15" s="9">
        <f t="shared" si="0"/>
        <v>0</v>
      </c>
    </row>
    <row r="16" spans="1:11" ht="24" customHeight="1" x14ac:dyDescent="0.55000000000000004">
      <c r="A16" s="2">
        <f t="shared" si="1"/>
        <v>12</v>
      </c>
      <c r="B16" s="33" t="s">
        <v>46</v>
      </c>
      <c r="C16" s="34"/>
      <c r="D16" s="33" t="s">
        <v>76</v>
      </c>
      <c r="E16" s="34"/>
      <c r="F16" s="35">
        <v>15000</v>
      </c>
      <c r="G16" s="34"/>
      <c r="H16" s="35">
        <v>15000</v>
      </c>
      <c r="I16" s="34"/>
      <c r="K16" s="9">
        <f t="shared" si="0"/>
        <v>0</v>
      </c>
    </row>
    <row r="17" spans="1:11" ht="24" customHeight="1" x14ac:dyDescent="0.55000000000000004">
      <c r="A17" s="2">
        <f t="shared" si="1"/>
        <v>13</v>
      </c>
      <c r="B17" s="33" t="s">
        <v>67</v>
      </c>
      <c r="C17" s="34"/>
      <c r="D17" s="33" t="s">
        <v>24</v>
      </c>
      <c r="E17" s="34"/>
      <c r="F17" s="35">
        <v>400</v>
      </c>
      <c r="G17" s="34"/>
      <c r="H17" s="35">
        <v>400</v>
      </c>
      <c r="I17" s="34"/>
      <c r="K17" s="9">
        <f t="shared" si="0"/>
        <v>0</v>
      </c>
    </row>
    <row r="18" spans="1:11" ht="24" customHeight="1" x14ac:dyDescent="0.55000000000000004">
      <c r="A18" s="2">
        <f t="shared" si="1"/>
        <v>14</v>
      </c>
      <c r="B18" s="33" t="s">
        <v>56</v>
      </c>
      <c r="C18" s="34"/>
      <c r="D18" s="33" t="s">
        <v>26</v>
      </c>
      <c r="E18" s="34"/>
      <c r="F18" s="35">
        <v>833</v>
      </c>
      <c r="G18" s="34"/>
      <c r="H18" s="35">
        <v>833</v>
      </c>
      <c r="I18" s="34"/>
      <c r="K18" s="9">
        <f t="shared" si="0"/>
        <v>0</v>
      </c>
    </row>
    <row r="19" spans="1:11" ht="24" customHeight="1" x14ac:dyDescent="0.55000000000000004">
      <c r="A19" s="2">
        <f t="shared" si="1"/>
        <v>15</v>
      </c>
      <c r="B19" s="33" t="s">
        <v>68</v>
      </c>
      <c r="C19" s="34"/>
      <c r="D19" s="33" t="s">
        <v>24</v>
      </c>
      <c r="E19" s="34"/>
      <c r="F19" s="35">
        <v>770</v>
      </c>
      <c r="G19" s="34"/>
      <c r="H19" s="35">
        <v>770</v>
      </c>
      <c r="I19" s="34"/>
      <c r="K19" s="9">
        <f t="shared" si="0"/>
        <v>0</v>
      </c>
    </row>
    <row r="20" spans="1:11" ht="24" customHeight="1" x14ac:dyDescent="0.55000000000000004">
      <c r="A20" s="2">
        <f t="shared" si="1"/>
        <v>16</v>
      </c>
      <c r="B20" s="33" t="s">
        <v>54</v>
      </c>
      <c r="C20" s="34"/>
      <c r="D20" s="33" t="s">
        <v>24</v>
      </c>
      <c r="E20" s="34"/>
      <c r="F20" s="35">
        <v>890</v>
      </c>
      <c r="G20" s="34"/>
      <c r="H20" s="35">
        <v>890</v>
      </c>
      <c r="I20" s="34"/>
      <c r="K20" s="9">
        <f t="shared" si="0"/>
        <v>0</v>
      </c>
    </row>
    <row r="21" spans="1:11" ht="24" customHeight="1" x14ac:dyDescent="0.55000000000000004">
      <c r="A21" s="2">
        <f t="shared" si="1"/>
        <v>17</v>
      </c>
      <c r="B21" s="33" t="s">
        <v>48</v>
      </c>
      <c r="C21" s="34"/>
      <c r="D21" s="33" t="s">
        <v>232</v>
      </c>
      <c r="E21" s="34"/>
      <c r="F21" s="35">
        <v>7800</v>
      </c>
      <c r="G21" s="34"/>
      <c r="H21" s="35">
        <v>7800</v>
      </c>
      <c r="I21" s="34"/>
      <c r="K21" s="9">
        <f t="shared" si="0"/>
        <v>0</v>
      </c>
    </row>
    <row r="22" spans="1:11" ht="24" customHeight="1" x14ac:dyDescent="0.55000000000000004">
      <c r="A22" s="2">
        <f t="shared" si="1"/>
        <v>18</v>
      </c>
      <c r="B22" s="33" t="s">
        <v>48</v>
      </c>
      <c r="C22" s="34"/>
      <c r="D22" s="33" t="s">
        <v>108</v>
      </c>
      <c r="E22" s="34"/>
      <c r="F22" s="35">
        <v>10395.9</v>
      </c>
      <c r="G22" s="34"/>
      <c r="H22" s="35">
        <v>10395.9</v>
      </c>
      <c r="I22" s="34"/>
      <c r="K22" s="9">
        <f t="shared" si="0"/>
        <v>0</v>
      </c>
    </row>
    <row r="23" spans="1:11" ht="24" customHeight="1" x14ac:dyDescent="0.55000000000000004">
      <c r="A23" s="2">
        <f t="shared" si="1"/>
        <v>19</v>
      </c>
      <c r="B23" s="33" t="s">
        <v>48</v>
      </c>
      <c r="C23" s="34"/>
      <c r="D23" s="33" t="s">
        <v>108</v>
      </c>
      <c r="E23" s="34"/>
      <c r="F23" s="35">
        <v>8574</v>
      </c>
      <c r="G23" s="34"/>
      <c r="H23" s="35">
        <v>8574</v>
      </c>
      <c r="I23" s="34"/>
      <c r="K23" s="9">
        <f t="shared" si="0"/>
        <v>0</v>
      </c>
    </row>
    <row r="24" spans="1:11" ht="24" customHeight="1" x14ac:dyDescent="0.55000000000000004">
      <c r="A24" s="2">
        <f t="shared" si="1"/>
        <v>20</v>
      </c>
      <c r="B24" s="33" t="s">
        <v>54</v>
      </c>
      <c r="C24" s="34"/>
      <c r="D24" s="33" t="s">
        <v>152</v>
      </c>
      <c r="E24" s="34"/>
      <c r="F24" s="35">
        <v>11760</v>
      </c>
      <c r="G24" s="34"/>
      <c r="H24" s="35">
        <v>11760</v>
      </c>
      <c r="I24" s="34"/>
      <c r="K24" s="9">
        <f t="shared" si="0"/>
        <v>0</v>
      </c>
    </row>
    <row r="25" spans="1:11" ht="48" customHeight="1" x14ac:dyDescent="0.55000000000000004">
      <c r="A25" s="2">
        <f t="shared" si="1"/>
        <v>21</v>
      </c>
      <c r="B25" s="33" t="s">
        <v>241</v>
      </c>
      <c r="C25" s="34"/>
      <c r="D25" s="33" t="s">
        <v>172</v>
      </c>
      <c r="E25" s="34"/>
      <c r="F25" s="35">
        <v>9400</v>
      </c>
      <c r="G25" s="34"/>
      <c r="H25" s="35">
        <v>8990</v>
      </c>
      <c r="I25" s="34"/>
      <c r="K25" s="9">
        <f t="shared" si="0"/>
        <v>410</v>
      </c>
    </row>
    <row r="26" spans="1:11" ht="24" customHeight="1" x14ac:dyDescent="0.55000000000000004">
      <c r="A26" s="2">
        <f t="shared" si="1"/>
        <v>22</v>
      </c>
      <c r="B26" s="33" t="s">
        <v>98</v>
      </c>
      <c r="C26" s="34"/>
      <c r="D26" s="33" t="s">
        <v>78</v>
      </c>
      <c r="E26" s="34"/>
      <c r="F26" s="35">
        <v>267</v>
      </c>
      <c r="G26" s="34"/>
      <c r="H26" s="35">
        <v>267</v>
      </c>
      <c r="I26" s="34"/>
      <c r="K26" s="9">
        <f t="shared" si="0"/>
        <v>0</v>
      </c>
    </row>
    <row r="27" spans="1:11" ht="24" customHeight="1" x14ac:dyDescent="0.55000000000000004">
      <c r="A27" s="2">
        <f t="shared" si="1"/>
        <v>23</v>
      </c>
      <c r="B27" s="33" t="s">
        <v>56</v>
      </c>
      <c r="C27" s="34"/>
      <c r="D27" s="33" t="s">
        <v>186</v>
      </c>
      <c r="E27" s="34"/>
      <c r="F27" s="35">
        <v>6400</v>
      </c>
      <c r="G27" s="34"/>
      <c r="H27" s="35">
        <v>6400</v>
      </c>
      <c r="I27" s="34"/>
      <c r="K27" s="9">
        <f t="shared" si="0"/>
        <v>0</v>
      </c>
    </row>
    <row r="28" spans="1:11" ht="24" customHeight="1" x14ac:dyDescent="0.55000000000000004">
      <c r="A28" s="2">
        <f t="shared" si="1"/>
        <v>24</v>
      </c>
      <c r="B28" s="33" t="s">
        <v>56</v>
      </c>
      <c r="C28" s="34"/>
      <c r="D28" s="33" t="s">
        <v>186</v>
      </c>
      <c r="E28" s="34"/>
      <c r="F28" s="35">
        <v>18300</v>
      </c>
      <c r="G28" s="34"/>
      <c r="H28" s="35">
        <v>18300</v>
      </c>
      <c r="I28" s="34"/>
      <c r="K28" s="9">
        <f t="shared" si="0"/>
        <v>0</v>
      </c>
    </row>
    <row r="29" spans="1:11" ht="24" customHeight="1" x14ac:dyDescent="0.55000000000000004">
      <c r="A29" s="2">
        <f t="shared" si="1"/>
        <v>25</v>
      </c>
      <c r="B29" s="33" t="s">
        <v>68</v>
      </c>
      <c r="C29" s="34"/>
      <c r="D29" s="33" t="s">
        <v>14</v>
      </c>
      <c r="E29" s="34"/>
      <c r="F29" s="35">
        <v>1715</v>
      </c>
      <c r="G29" s="34"/>
      <c r="H29" s="35">
        <v>1715</v>
      </c>
      <c r="I29" s="34"/>
      <c r="K29" s="9">
        <f t="shared" si="0"/>
        <v>0</v>
      </c>
    </row>
    <row r="30" spans="1:11" ht="24" customHeight="1" x14ac:dyDescent="0.55000000000000004">
      <c r="A30" s="2">
        <f t="shared" si="1"/>
        <v>26</v>
      </c>
      <c r="B30" s="33" t="s">
        <v>49</v>
      </c>
      <c r="C30" s="34"/>
      <c r="D30" s="33" t="s">
        <v>14</v>
      </c>
      <c r="E30" s="34"/>
      <c r="F30" s="35">
        <v>2380</v>
      </c>
      <c r="G30" s="34"/>
      <c r="H30" s="35">
        <v>2380</v>
      </c>
      <c r="I30" s="34"/>
      <c r="K30" s="9">
        <f t="shared" si="0"/>
        <v>0</v>
      </c>
    </row>
    <row r="31" spans="1:11" ht="24" customHeight="1" x14ac:dyDescent="0.55000000000000004">
      <c r="A31" s="2">
        <f t="shared" si="1"/>
        <v>27</v>
      </c>
      <c r="B31" s="33" t="s">
        <v>242</v>
      </c>
      <c r="C31" s="34"/>
      <c r="D31" s="33" t="s">
        <v>233</v>
      </c>
      <c r="E31" s="34"/>
      <c r="F31" s="35">
        <v>54000</v>
      </c>
      <c r="G31" s="34"/>
      <c r="H31" s="35">
        <v>54000</v>
      </c>
      <c r="I31" s="34"/>
      <c r="K31" s="9">
        <f t="shared" si="0"/>
        <v>0</v>
      </c>
    </row>
    <row r="32" spans="1:11" ht="24" customHeight="1" x14ac:dyDescent="0.55000000000000004">
      <c r="A32" s="2">
        <f t="shared" si="1"/>
        <v>28</v>
      </c>
      <c r="B32" s="33" t="s">
        <v>67</v>
      </c>
      <c r="C32" s="34"/>
      <c r="D32" s="33" t="s">
        <v>24</v>
      </c>
      <c r="E32" s="34"/>
      <c r="F32" s="35">
        <v>2790</v>
      </c>
      <c r="G32" s="34"/>
      <c r="H32" s="35">
        <v>2790</v>
      </c>
      <c r="I32" s="34"/>
      <c r="K32" s="9">
        <f t="shared" si="0"/>
        <v>0</v>
      </c>
    </row>
    <row r="33" spans="1:11" ht="24" customHeight="1" x14ac:dyDescent="0.55000000000000004">
      <c r="A33" s="2">
        <f t="shared" si="1"/>
        <v>29</v>
      </c>
      <c r="B33" s="33" t="s">
        <v>56</v>
      </c>
      <c r="C33" s="34"/>
      <c r="D33" s="33" t="s">
        <v>234</v>
      </c>
      <c r="E33" s="34"/>
      <c r="F33" s="35">
        <v>3260</v>
      </c>
      <c r="G33" s="34"/>
      <c r="H33" s="35">
        <v>3260</v>
      </c>
      <c r="I33" s="34"/>
      <c r="K33" s="9">
        <f t="shared" si="0"/>
        <v>0</v>
      </c>
    </row>
    <row r="34" spans="1:11" ht="48" customHeight="1" x14ac:dyDescent="0.55000000000000004">
      <c r="A34" s="2">
        <f t="shared" si="1"/>
        <v>30</v>
      </c>
      <c r="B34" s="33" t="s">
        <v>249</v>
      </c>
      <c r="C34" s="34"/>
      <c r="D34" s="33" t="s">
        <v>14</v>
      </c>
      <c r="E34" s="34"/>
      <c r="F34" s="35">
        <v>5470</v>
      </c>
      <c r="G34" s="34"/>
      <c r="H34" s="35">
        <v>5470</v>
      </c>
      <c r="I34" s="34"/>
      <c r="K34" s="9">
        <f t="shared" si="0"/>
        <v>0</v>
      </c>
    </row>
    <row r="35" spans="1:11" ht="48" customHeight="1" x14ac:dyDescent="0.55000000000000004">
      <c r="A35" s="2">
        <f t="shared" si="1"/>
        <v>31</v>
      </c>
      <c r="B35" s="33" t="s">
        <v>249</v>
      </c>
      <c r="C35" s="34"/>
      <c r="D35" s="33" t="s">
        <v>27</v>
      </c>
      <c r="E35" s="34"/>
      <c r="F35" s="35">
        <v>8300</v>
      </c>
      <c r="G35" s="34"/>
      <c r="H35" s="35">
        <v>8300</v>
      </c>
      <c r="I35" s="34"/>
      <c r="K35" s="9">
        <f t="shared" si="0"/>
        <v>0</v>
      </c>
    </row>
    <row r="36" spans="1:11" ht="48" customHeight="1" x14ac:dyDescent="0.55000000000000004">
      <c r="A36" s="2">
        <f t="shared" si="1"/>
        <v>32</v>
      </c>
      <c r="B36" s="33" t="s">
        <v>249</v>
      </c>
      <c r="C36" s="34"/>
      <c r="D36" s="33" t="s">
        <v>8</v>
      </c>
      <c r="E36" s="34"/>
      <c r="F36" s="35">
        <v>1535</v>
      </c>
      <c r="G36" s="34"/>
      <c r="H36" s="35">
        <v>1535</v>
      </c>
      <c r="I36" s="34"/>
      <c r="K36" s="9">
        <f t="shared" si="0"/>
        <v>0</v>
      </c>
    </row>
    <row r="37" spans="1:11" s="13" customFormat="1" ht="24" customHeight="1" x14ac:dyDescent="0.55000000000000004">
      <c r="A37" s="12" t="s">
        <v>0</v>
      </c>
      <c r="B37" s="43" t="s">
        <v>2</v>
      </c>
      <c r="C37" s="44"/>
      <c r="D37" s="43" t="s">
        <v>1</v>
      </c>
      <c r="E37" s="44"/>
      <c r="F37" s="43" t="s">
        <v>43</v>
      </c>
      <c r="G37" s="44"/>
      <c r="H37" s="43" t="s">
        <v>3</v>
      </c>
      <c r="I37" s="44"/>
      <c r="K37" s="12" t="s">
        <v>340</v>
      </c>
    </row>
    <row r="38" spans="1:11" ht="24" customHeight="1" x14ac:dyDescent="0.55000000000000004">
      <c r="A38" s="2">
        <f>1+A36</f>
        <v>33</v>
      </c>
      <c r="B38" s="33" t="s">
        <v>195</v>
      </c>
      <c r="C38" s="34"/>
      <c r="D38" s="33" t="s">
        <v>4</v>
      </c>
      <c r="E38" s="34"/>
      <c r="F38" s="35">
        <v>2500</v>
      </c>
      <c r="G38" s="34"/>
      <c r="H38" s="35">
        <v>2500</v>
      </c>
      <c r="I38" s="34"/>
      <c r="K38" s="9">
        <f t="shared" si="0"/>
        <v>0</v>
      </c>
    </row>
    <row r="39" spans="1:11" ht="48" customHeight="1" x14ac:dyDescent="0.55000000000000004">
      <c r="A39" s="2">
        <f t="shared" si="1"/>
        <v>34</v>
      </c>
      <c r="B39" s="33" t="s">
        <v>99</v>
      </c>
      <c r="C39" s="34"/>
      <c r="D39" s="33" t="s">
        <v>14</v>
      </c>
      <c r="E39" s="34"/>
      <c r="F39" s="35">
        <v>1400</v>
      </c>
      <c r="G39" s="34"/>
      <c r="H39" s="35">
        <v>1400</v>
      </c>
      <c r="I39" s="34"/>
      <c r="K39" s="9">
        <f t="shared" si="0"/>
        <v>0</v>
      </c>
    </row>
    <row r="40" spans="1:11" ht="48" customHeight="1" x14ac:dyDescent="0.55000000000000004">
      <c r="A40" s="2">
        <f t="shared" si="1"/>
        <v>35</v>
      </c>
      <c r="B40" s="33" t="s">
        <v>99</v>
      </c>
      <c r="C40" s="34"/>
      <c r="D40" s="33" t="s">
        <v>235</v>
      </c>
      <c r="E40" s="34"/>
      <c r="F40" s="35">
        <v>6000</v>
      </c>
      <c r="G40" s="34"/>
      <c r="H40" s="35">
        <v>6000</v>
      </c>
      <c r="I40" s="34"/>
      <c r="K40" s="9">
        <f t="shared" si="0"/>
        <v>0</v>
      </c>
    </row>
    <row r="41" spans="1:11" ht="48" customHeight="1" x14ac:dyDescent="0.55000000000000004">
      <c r="A41" s="2">
        <f t="shared" si="1"/>
        <v>36</v>
      </c>
      <c r="B41" s="33" t="s">
        <v>243</v>
      </c>
      <c r="C41" s="34"/>
      <c r="D41" s="33" t="s">
        <v>236</v>
      </c>
      <c r="E41" s="34"/>
      <c r="F41" s="35">
        <v>59900</v>
      </c>
      <c r="G41" s="34"/>
      <c r="H41" s="35">
        <v>59900</v>
      </c>
      <c r="I41" s="34"/>
      <c r="K41" s="9">
        <f t="shared" si="0"/>
        <v>0</v>
      </c>
    </row>
    <row r="42" spans="1:11" ht="24" customHeight="1" x14ac:dyDescent="0.55000000000000004">
      <c r="A42" s="2">
        <f t="shared" si="1"/>
        <v>37</v>
      </c>
      <c r="B42" s="33" t="s">
        <v>48</v>
      </c>
      <c r="C42" s="34"/>
      <c r="D42" s="33" t="s">
        <v>35</v>
      </c>
      <c r="E42" s="34"/>
      <c r="F42" s="35">
        <v>2670</v>
      </c>
      <c r="G42" s="34"/>
      <c r="H42" s="35">
        <v>2670</v>
      </c>
      <c r="I42" s="34"/>
      <c r="K42" s="9">
        <f t="shared" si="0"/>
        <v>0</v>
      </c>
    </row>
    <row r="43" spans="1:11" ht="24" customHeight="1" x14ac:dyDescent="0.55000000000000004">
      <c r="A43" s="2">
        <f t="shared" si="1"/>
        <v>38</v>
      </c>
      <c r="B43" s="33" t="s">
        <v>49</v>
      </c>
      <c r="C43" s="34"/>
      <c r="D43" s="33" t="s">
        <v>153</v>
      </c>
      <c r="E43" s="34"/>
      <c r="F43" s="35">
        <v>2507</v>
      </c>
      <c r="G43" s="34"/>
      <c r="H43" s="35">
        <v>2507</v>
      </c>
      <c r="I43" s="34"/>
      <c r="K43" s="9">
        <f t="shared" si="0"/>
        <v>0</v>
      </c>
    </row>
    <row r="44" spans="1:11" ht="24" customHeight="1" x14ac:dyDescent="0.55000000000000004">
      <c r="A44" s="2">
        <f t="shared" si="1"/>
        <v>39</v>
      </c>
      <c r="B44" s="33" t="s">
        <v>98</v>
      </c>
      <c r="C44" s="34"/>
      <c r="D44" s="33" t="s">
        <v>81</v>
      </c>
      <c r="E44" s="34"/>
      <c r="F44" s="35">
        <v>1385</v>
      </c>
      <c r="G44" s="34"/>
      <c r="H44" s="35">
        <v>1385</v>
      </c>
      <c r="I44" s="34"/>
      <c r="K44" s="9">
        <f t="shared" si="0"/>
        <v>0</v>
      </c>
    </row>
    <row r="45" spans="1:11" ht="48" customHeight="1" x14ac:dyDescent="0.55000000000000004">
      <c r="A45" s="2">
        <f t="shared" si="1"/>
        <v>40</v>
      </c>
      <c r="B45" s="33" t="s">
        <v>244</v>
      </c>
      <c r="C45" s="34"/>
      <c r="D45" s="33" t="s">
        <v>14</v>
      </c>
      <c r="E45" s="34"/>
      <c r="F45" s="35">
        <v>10000</v>
      </c>
      <c r="G45" s="34"/>
      <c r="H45" s="35">
        <v>10000</v>
      </c>
      <c r="I45" s="34"/>
      <c r="K45" s="9">
        <f t="shared" si="0"/>
        <v>0</v>
      </c>
    </row>
    <row r="46" spans="1:11" ht="48" customHeight="1" x14ac:dyDescent="0.55000000000000004">
      <c r="A46" s="2">
        <f t="shared" si="1"/>
        <v>41</v>
      </c>
      <c r="B46" s="33" t="s">
        <v>244</v>
      </c>
      <c r="C46" s="34"/>
      <c r="D46" s="33" t="s">
        <v>8</v>
      </c>
      <c r="E46" s="34"/>
      <c r="F46" s="35">
        <v>1276</v>
      </c>
      <c r="G46" s="34"/>
      <c r="H46" s="35">
        <v>1276</v>
      </c>
      <c r="I46" s="34"/>
      <c r="K46" s="9">
        <f t="shared" si="0"/>
        <v>0</v>
      </c>
    </row>
    <row r="47" spans="1:11" ht="48" customHeight="1" x14ac:dyDescent="0.55000000000000004">
      <c r="A47" s="2">
        <f t="shared" si="1"/>
        <v>42</v>
      </c>
      <c r="B47" s="33" t="s">
        <v>101</v>
      </c>
      <c r="C47" s="34"/>
      <c r="D47" s="33" t="s">
        <v>8</v>
      </c>
      <c r="E47" s="34"/>
      <c r="F47" s="35">
        <v>1410</v>
      </c>
      <c r="G47" s="34"/>
      <c r="H47" s="35">
        <v>1410</v>
      </c>
      <c r="I47" s="34"/>
      <c r="K47" s="9">
        <f t="shared" si="0"/>
        <v>0</v>
      </c>
    </row>
    <row r="48" spans="1:11" ht="48" customHeight="1" x14ac:dyDescent="0.55000000000000004">
      <c r="A48" s="2">
        <f t="shared" si="1"/>
        <v>43</v>
      </c>
      <c r="B48" s="33" t="s">
        <v>245</v>
      </c>
      <c r="C48" s="34"/>
      <c r="D48" s="33" t="s">
        <v>8</v>
      </c>
      <c r="E48" s="34"/>
      <c r="F48" s="35">
        <v>350</v>
      </c>
      <c r="G48" s="34"/>
      <c r="H48" s="35">
        <v>350</v>
      </c>
      <c r="I48" s="34"/>
      <c r="K48" s="9">
        <f t="shared" si="0"/>
        <v>0</v>
      </c>
    </row>
    <row r="49" spans="1:11" ht="90" customHeight="1" x14ac:dyDescent="0.55000000000000004">
      <c r="A49" s="2">
        <f t="shared" si="1"/>
        <v>44</v>
      </c>
      <c r="B49" s="33" t="s">
        <v>246</v>
      </c>
      <c r="C49" s="34"/>
      <c r="D49" s="33" t="s">
        <v>81</v>
      </c>
      <c r="E49" s="34"/>
      <c r="F49" s="35">
        <v>225</v>
      </c>
      <c r="G49" s="34"/>
      <c r="H49" s="35">
        <v>225</v>
      </c>
      <c r="I49" s="34"/>
      <c r="K49" s="9">
        <f t="shared" si="0"/>
        <v>0</v>
      </c>
    </row>
    <row r="50" spans="1:11" ht="69.95" customHeight="1" x14ac:dyDescent="0.55000000000000004">
      <c r="A50" s="2">
        <f t="shared" si="1"/>
        <v>45</v>
      </c>
      <c r="B50" s="33" t="s">
        <v>223</v>
      </c>
      <c r="C50" s="34"/>
      <c r="D50" s="33" t="s">
        <v>81</v>
      </c>
      <c r="E50" s="34"/>
      <c r="F50" s="35">
        <v>400</v>
      </c>
      <c r="G50" s="34"/>
      <c r="H50" s="35">
        <v>400</v>
      </c>
      <c r="I50" s="34"/>
      <c r="K50" s="9">
        <f t="shared" si="0"/>
        <v>0</v>
      </c>
    </row>
    <row r="51" spans="1:11" ht="24" customHeight="1" x14ac:dyDescent="0.55000000000000004">
      <c r="A51" s="2">
        <f t="shared" si="1"/>
        <v>46</v>
      </c>
      <c r="B51" s="33" t="s">
        <v>50</v>
      </c>
      <c r="C51" s="34"/>
      <c r="D51" s="33" t="s">
        <v>17</v>
      </c>
      <c r="E51" s="34"/>
      <c r="F51" s="35">
        <v>40000</v>
      </c>
      <c r="G51" s="34"/>
      <c r="H51" s="35">
        <v>40000</v>
      </c>
      <c r="I51" s="34"/>
      <c r="K51" s="9">
        <f t="shared" si="0"/>
        <v>0</v>
      </c>
    </row>
    <row r="52" spans="1:11" ht="48" customHeight="1" x14ac:dyDescent="0.55000000000000004">
      <c r="A52" s="2">
        <f t="shared" si="1"/>
        <v>47</v>
      </c>
      <c r="B52" s="33" t="s">
        <v>247</v>
      </c>
      <c r="C52" s="34"/>
      <c r="D52" s="33" t="s">
        <v>7</v>
      </c>
      <c r="E52" s="34"/>
      <c r="F52" s="35">
        <v>360</v>
      </c>
      <c r="G52" s="34"/>
      <c r="H52" s="35">
        <v>360</v>
      </c>
      <c r="I52" s="34"/>
      <c r="K52" s="9">
        <f t="shared" si="0"/>
        <v>0</v>
      </c>
    </row>
    <row r="53" spans="1:11" ht="48" customHeight="1" x14ac:dyDescent="0.55000000000000004">
      <c r="A53" s="2">
        <f t="shared" si="1"/>
        <v>48</v>
      </c>
      <c r="B53" s="33" t="s">
        <v>247</v>
      </c>
      <c r="C53" s="34"/>
      <c r="D53" s="33" t="s">
        <v>237</v>
      </c>
      <c r="E53" s="34"/>
      <c r="F53" s="35">
        <v>5050</v>
      </c>
      <c r="G53" s="34"/>
      <c r="H53" s="35">
        <v>5050</v>
      </c>
      <c r="I53" s="34"/>
      <c r="K53" s="9">
        <f t="shared" si="0"/>
        <v>0</v>
      </c>
    </row>
    <row r="54" spans="1:11" ht="24" customHeight="1" x14ac:dyDescent="0.55000000000000004">
      <c r="A54" s="2">
        <f t="shared" si="1"/>
        <v>49</v>
      </c>
      <c r="B54" s="33" t="s">
        <v>132</v>
      </c>
      <c r="C54" s="34"/>
      <c r="D54" s="33" t="s">
        <v>238</v>
      </c>
      <c r="E54" s="34"/>
      <c r="F54" s="35">
        <v>2675</v>
      </c>
      <c r="G54" s="34"/>
      <c r="H54" s="35">
        <v>2675</v>
      </c>
      <c r="I54" s="34"/>
      <c r="K54" s="9">
        <f t="shared" si="0"/>
        <v>0</v>
      </c>
    </row>
    <row r="55" spans="1:11" ht="24" customHeight="1" x14ac:dyDescent="0.55000000000000004">
      <c r="A55" s="2">
        <f t="shared" si="1"/>
        <v>50</v>
      </c>
      <c r="B55" s="33" t="s">
        <v>48</v>
      </c>
      <c r="C55" s="34"/>
      <c r="D55" s="33" t="s">
        <v>14</v>
      </c>
      <c r="E55" s="34"/>
      <c r="F55" s="35">
        <v>745</v>
      </c>
      <c r="G55" s="34"/>
      <c r="H55" s="35">
        <v>745</v>
      </c>
      <c r="I55" s="34"/>
      <c r="K55" s="9">
        <f t="shared" si="0"/>
        <v>0</v>
      </c>
    </row>
    <row r="56" spans="1:11" ht="24" customHeight="1" x14ac:dyDescent="0.55000000000000004">
      <c r="A56" s="2">
        <f t="shared" si="1"/>
        <v>51</v>
      </c>
      <c r="B56" s="33" t="s">
        <v>65</v>
      </c>
      <c r="C56" s="34"/>
      <c r="D56" s="33" t="s">
        <v>77</v>
      </c>
      <c r="E56" s="34"/>
      <c r="F56" s="35">
        <v>1210</v>
      </c>
      <c r="G56" s="34"/>
      <c r="H56" s="35">
        <v>1210</v>
      </c>
      <c r="I56" s="34"/>
      <c r="K56" s="9">
        <f t="shared" si="0"/>
        <v>0</v>
      </c>
    </row>
    <row r="57" spans="1:11" ht="24" customHeight="1" x14ac:dyDescent="0.55000000000000004">
      <c r="A57" s="2">
        <f t="shared" si="1"/>
        <v>52</v>
      </c>
      <c r="B57" s="33" t="s">
        <v>48</v>
      </c>
      <c r="C57" s="34"/>
      <c r="D57" s="33" t="s">
        <v>14</v>
      </c>
      <c r="E57" s="34"/>
      <c r="F57" s="35">
        <v>26130</v>
      </c>
      <c r="G57" s="34"/>
      <c r="H57" s="35">
        <v>26130</v>
      </c>
      <c r="I57" s="34"/>
      <c r="K57" s="9">
        <f t="shared" si="0"/>
        <v>0</v>
      </c>
    </row>
    <row r="58" spans="1:11" ht="24" customHeight="1" x14ac:dyDescent="0.55000000000000004">
      <c r="A58" s="2">
        <f t="shared" si="1"/>
        <v>53</v>
      </c>
      <c r="B58" s="33" t="s">
        <v>49</v>
      </c>
      <c r="C58" s="34"/>
      <c r="D58" s="33" t="s">
        <v>14</v>
      </c>
      <c r="E58" s="34"/>
      <c r="F58" s="35">
        <v>4752</v>
      </c>
      <c r="G58" s="34"/>
      <c r="H58" s="35">
        <v>4752</v>
      </c>
      <c r="I58" s="34"/>
      <c r="K58" s="9">
        <f t="shared" si="0"/>
        <v>0</v>
      </c>
    </row>
    <row r="59" spans="1:11" ht="24" customHeight="1" x14ac:dyDescent="0.55000000000000004">
      <c r="A59" s="2">
        <f t="shared" si="1"/>
        <v>54</v>
      </c>
      <c r="B59" s="33" t="s">
        <v>67</v>
      </c>
      <c r="C59" s="34"/>
      <c r="D59" s="33" t="s">
        <v>24</v>
      </c>
      <c r="E59" s="34"/>
      <c r="F59" s="35">
        <v>29890</v>
      </c>
      <c r="G59" s="34"/>
      <c r="H59" s="35">
        <v>29890</v>
      </c>
      <c r="I59" s="34"/>
      <c r="K59" s="9">
        <f t="shared" si="0"/>
        <v>0</v>
      </c>
    </row>
    <row r="60" spans="1:11" ht="24" customHeight="1" x14ac:dyDescent="0.55000000000000004">
      <c r="A60" s="2">
        <f t="shared" si="1"/>
        <v>55</v>
      </c>
      <c r="B60" s="33" t="s">
        <v>56</v>
      </c>
      <c r="C60" s="34"/>
      <c r="D60" s="33" t="s">
        <v>31</v>
      </c>
      <c r="E60" s="34"/>
      <c r="F60" s="35">
        <v>750</v>
      </c>
      <c r="G60" s="34"/>
      <c r="H60" s="35">
        <v>750</v>
      </c>
      <c r="I60" s="34"/>
      <c r="K60" s="9">
        <f t="shared" si="0"/>
        <v>0</v>
      </c>
    </row>
    <row r="61" spans="1:11" ht="24" customHeight="1" x14ac:dyDescent="0.55000000000000004">
      <c r="A61" s="2">
        <f t="shared" si="1"/>
        <v>56</v>
      </c>
      <c r="B61" s="33" t="s">
        <v>56</v>
      </c>
      <c r="C61" s="34"/>
      <c r="D61" s="33" t="s">
        <v>71</v>
      </c>
      <c r="E61" s="34"/>
      <c r="F61" s="35">
        <v>6580</v>
      </c>
      <c r="G61" s="34"/>
      <c r="H61" s="35">
        <v>6580</v>
      </c>
      <c r="I61" s="34"/>
      <c r="K61" s="9">
        <f t="shared" si="0"/>
        <v>0</v>
      </c>
    </row>
    <row r="62" spans="1:11" ht="24" customHeight="1" x14ac:dyDescent="0.55000000000000004">
      <c r="A62" s="2">
        <f t="shared" si="1"/>
        <v>57</v>
      </c>
      <c r="B62" s="33" t="s">
        <v>69</v>
      </c>
      <c r="C62" s="34"/>
      <c r="D62" s="33" t="s">
        <v>33</v>
      </c>
      <c r="E62" s="34"/>
      <c r="F62" s="35">
        <v>6076.53</v>
      </c>
      <c r="G62" s="34"/>
      <c r="H62" s="35">
        <v>6076.53</v>
      </c>
      <c r="I62" s="34"/>
      <c r="K62" s="9">
        <f t="shared" si="0"/>
        <v>0</v>
      </c>
    </row>
    <row r="63" spans="1:11" ht="24" customHeight="1" x14ac:dyDescent="0.55000000000000004">
      <c r="A63" s="2">
        <f t="shared" si="1"/>
        <v>58</v>
      </c>
      <c r="B63" s="33" t="s">
        <v>69</v>
      </c>
      <c r="C63" s="34"/>
      <c r="D63" s="33" t="s">
        <v>33</v>
      </c>
      <c r="E63" s="34"/>
      <c r="F63" s="35">
        <v>2717.8</v>
      </c>
      <c r="G63" s="34"/>
      <c r="H63" s="35">
        <v>2717.8</v>
      </c>
      <c r="I63" s="34"/>
      <c r="K63" s="9">
        <f t="shared" si="0"/>
        <v>0</v>
      </c>
    </row>
    <row r="64" spans="1:11" ht="24" customHeight="1" x14ac:dyDescent="0.55000000000000004">
      <c r="A64" s="2">
        <f t="shared" si="1"/>
        <v>59</v>
      </c>
      <c r="B64" s="33" t="s">
        <v>69</v>
      </c>
      <c r="C64" s="34"/>
      <c r="D64" s="33" t="s">
        <v>33</v>
      </c>
      <c r="E64" s="34"/>
      <c r="F64" s="35">
        <v>7984.34</v>
      </c>
      <c r="G64" s="34"/>
      <c r="H64" s="35">
        <v>7984.34</v>
      </c>
      <c r="I64" s="34"/>
      <c r="K64" s="9">
        <f t="shared" si="0"/>
        <v>0</v>
      </c>
    </row>
    <row r="65" spans="1:11" s="13" customFormat="1" ht="24" customHeight="1" x14ac:dyDescent="0.55000000000000004">
      <c r="A65" s="12" t="s">
        <v>0</v>
      </c>
      <c r="B65" s="43" t="s">
        <v>2</v>
      </c>
      <c r="C65" s="44"/>
      <c r="D65" s="43" t="s">
        <v>1</v>
      </c>
      <c r="E65" s="44"/>
      <c r="F65" s="43" t="s">
        <v>43</v>
      </c>
      <c r="G65" s="44"/>
      <c r="H65" s="43" t="s">
        <v>3</v>
      </c>
      <c r="I65" s="44"/>
      <c r="K65" s="12" t="s">
        <v>340</v>
      </c>
    </row>
    <row r="66" spans="1:11" ht="24" customHeight="1" x14ac:dyDescent="0.55000000000000004">
      <c r="A66" s="2">
        <f>1+A64</f>
        <v>60</v>
      </c>
      <c r="B66" s="33" t="s">
        <v>65</v>
      </c>
      <c r="C66" s="34"/>
      <c r="D66" s="33" t="s">
        <v>87</v>
      </c>
      <c r="E66" s="34"/>
      <c r="F66" s="35">
        <v>23600</v>
      </c>
      <c r="G66" s="34"/>
      <c r="H66" s="35">
        <v>23600</v>
      </c>
      <c r="I66" s="34"/>
      <c r="K66" s="9">
        <f t="shared" si="0"/>
        <v>0</v>
      </c>
    </row>
    <row r="67" spans="1:11" ht="24" customHeight="1" x14ac:dyDescent="0.55000000000000004">
      <c r="A67" s="2">
        <f t="shared" si="1"/>
        <v>61</v>
      </c>
      <c r="B67" s="33" t="s">
        <v>65</v>
      </c>
      <c r="C67" s="34"/>
      <c r="D67" s="33" t="s">
        <v>77</v>
      </c>
      <c r="E67" s="34"/>
      <c r="F67" s="35">
        <v>1090</v>
      </c>
      <c r="G67" s="34"/>
      <c r="H67" s="35">
        <v>1090</v>
      </c>
      <c r="I67" s="34"/>
      <c r="K67" s="9">
        <f t="shared" si="0"/>
        <v>0</v>
      </c>
    </row>
    <row r="68" spans="1:11" ht="24" customHeight="1" x14ac:dyDescent="0.55000000000000004">
      <c r="A68" s="2">
        <f t="shared" si="1"/>
        <v>62</v>
      </c>
      <c r="B68" s="33" t="s">
        <v>50</v>
      </c>
      <c r="C68" s="34"/>
      <c r="D68" s="33" t="s">
        <v>17</v>
      </c>
      <c r="E68" s="34"/>
      <c r="F68" s="35">
        <v>120000</v>
      </c>
      <c r="G68" s="34"/>
      <c r="H68" s="35">
        <v>120000</v>
      </c>
      <c r="I68" s="34"/>
      <c r="K68" s="9">
        <f t="shared" si="0"/>
        <v>0</v>
      </c>
    </row>
    <row r="69" spans="1:11" ht="24" customHeight="1" x14ac:dyDescent="0.55000000000000004">
      <c r="A69" s="2">
        <f t="shared" si="1"/>
        <v>63</v>
      </c>
      <c r="B69" s="33" t="s">
        <v>103</v>
      </c>
      <c r="C69" s="34"/>
      <c r="D69" s="33" t="s">
        <v>89</v>
      </c>
      <c r="E69" s="34"/>
      <c r="F69" s="35">
        <v>6840</v>
      </c>
      <c r="G69" s="34"/>
      <c r="H69" s="35">
        <v>6840</v>
      </c>
      <c r="I69" s="34"/>
      <c r="K69" s="9">
        <f t="shared" si="0"/>
        <v>0</v>
      </c>
    </row>
    <row r="70" spans="1:11" ht="24" customHeight="1" x14ac:dyDescent="0.55000000000000004">
      <c r="A70" s="2">
        <f t="shared" si="1"/>
        <v>64</v>
      </c>
      <c r="B70" s="33" t="s">
        <v>103</v>
      </c>
      <c r="C70" s="34"/>
      <c r="D70" s="33" t="s">
        <v>147</v>
      </c>
      <c r="E70" s="34"/>
      <c r="F70" s="35">
        <v>9560</v>
      </c>
      <c r="G70" s="34"/>
      <c r="H70" s="35">
        <v>9560</v>
      </c>
      <c r="I70" s="34"/>
      <c r="K70" s="9">
        <f t="shared" si="0"/>
        <v>0</v>
      </c>
    </row>
    <row r="71" spans="1:11" ht="24" customHeight="1" x14ac:dyDescent="0.55000000000000004">
      <c r="A71" s="2">
        <f t="shared" si="1"/>
        <v>65</v>
      </c>
      <c r="B71" s="33" t="s">
        <v>56</v>
      </c>
      <c r="C71" s="34"/>
      <c r="D71" s="33" t="s">
        <v>71</v>
      </c>
      <c r="E71" s="34"/>
      <c r="F71" s="35">
        <v>38870</v>
      </c>
      <c r="G71" s="34"/>
      <c r="H71" s="35">
        <v>38870</v>
      </c>
      <c r="I71" s="34"/>
      <c r="K71" s="9">
        <f t="shared" ref="K71:K92" si="2">+F71-H71</f>
        <v>0</v>
      </c>
    </row>
    <row r="72" spans="1:11" ht="24" customHeight="1" x14ac:dyDescent="0.55000000000000004">
      <c r="A72" s="2">
        <f t="shared" si="1"/>
        <v>66</v>
      </c>
      <c r="B72" s="33" t="s">
        <v>56</v>
      </c>
      <c r="C72" s="34"/>
      <c r="D72" s="33" t="s">
        <v>83</v>
      </c>
      <c r="E72" s="34"/>
      <c r="F72" s="35">
        <v>56025.2</v>
      </c>
      <c r="G72" s="34"/>
      <c r="H72" s="35">
        <v>56025.2</v>
      </c>
      <c r="I72" s="34"/>
      <c r="K72" s="9">
        <f t="shared" si="2"/>
        <v>0</v>
      </c>
    </row>
    <row r="73" spans="1:11" ht="24" customHeight="1" x14ac:dyDescent="0.55000000000000004">
      <c r="A73" s="2">
        <f t="shared" ref="A73:A91" si="3">1+A72</f>
        <v>67</v>
      </c>
      <c r="B73" s="33" t="s">
        <v>56</v>
      </c>
      <c r="C73" s="34"/>
      <c r="D73" s="33" t="s">
        <v>71</v>
      </c>
      <c r="E73" s="34"/>
      <c r="F73" s="35">
        <v>4680</v>
      </c>
      <c r="G73" s="34"/>
      <c r="H73" s="35">
        <v>4680</v>
      </c>
      <c r="I73" s="34"/>
      <c r="K73" s="9">
        <f t="shared" si="2"/>
        <v>0</v>
      </c>
    </row>
    <row r="74" spans="1:11" ht="24" customHeight="1" x14ac:dyDescent="0.55000000000000004">
      <c r="A74" s="2">
        <f t="shared" si="3"/>
        <v>68</v>
      </c>
      <c r="B74" s="33" t="s">
        <v>56</v>
      </c>
      <c r="C74" s="34"/>
      <c r="D74" s="33" t="s">
        <v>186</v>
      </c>
      <c r="E74" s="34"/>
      <c r="F74" s="35">
        <v>26800</v>
      </c>
      <c r="G74" s="34"/>
      <c r="H74" s="35">
        <v>26800</v>
      </c>
      <c r="I74" s="34"/>
      <c r="K74" s="9">
        <f t="shared" si="2"/>
        <v>0</v>
      </c>
    </row>
    <row r="75" spans="1:11" ht="24" customHeight="1" x14ac:dyDescent="0.55000000000000004">
      <c r="A75" s="2">
        <f t="shared" si="3"/>
        <v>69</v>
      </c>
      <c r="B75" s="33" t="s">
        <v>56</v>
      </c>
      <c r="C75" s="34"/>
      <c r="D75" s="33" t="s">
        <v>71</v>
      </c>
      <c r="E75" s="34"/>
      <c r="F75" s="35">
        <v>7820</v>
      </c>
      <c r="G75" s="34"/>
      <c r="H75" s="35">
        <v>7820</v>
      </c>
      <c r="I75" s="34"/>
      <c r="K75" s="9">
        <f t="shared" si="2"/>
        <v>0</v>
      </c>
    </row>
    <row r="76" spans="1:11" ht="24" customHeight="1" x14ac:dyDescent="0.55000000000000004">
      <c r="A76" s="2">
        <f t="shared" si="3"/>
        <v>70</v>
      </c>
      <c r="B76" s="33" t="s">
        <v>56</v>
      </c>
      <c r="C76" s="34"/>
      <c r="D76" s="33" t="s">
        <v>71</v>
      </c>
      <c r="E76" s="34"/>
      <c r="F76" s="35">
        <v>2850</v>
      </c>
      <c r="G76" s="34"/>
      <c r="H76" s="35">
        <v>2850</v>
      </c>
      <c r="I76" s="34"/>
      <c r="K76" s="9">
        <f t="shared" si="2"/>
        <v>0</v>
      </c>
    </row>
    <row r="77" spans="1:11" ht="24" customHeight="1" x14ac:dyDescent="0.55000000000000004">
      <c r="A77" s="2">
        <f t="shared" si="3"/>
        <v>71</v>
      </c>
      <c r="B77" s="33" t="s">
        <v>56</v>
      </c>
      <c r="C77" s="34"/>
      <c r="D77" s="33" t="s">
        <v>31</v>
      </c>
      <c r="E77" s="34"/>
      <c r="F77" s="35">
        <v>4600</v>
      </c>
      <c r="G77" s="34"/>
      <c r="H77" s="35">
        <v>4600</v>
      </c>
      <c r="I77" s="34"/>
      <c r="K77" s="9">
        <f t="shared" si="2"/>
        <v>0</v>
      </c>
    </row>
    <row r="78" spans="1:11" ht="24" customHeight="1" x14ac:dyDescent="0.55000000000000004">
      <c r="A78" s="2">
        <f t="shared" si="3"/>
        <v>72</v>
      </c>
      <c r="B78" s="33" t="s">
        <v>68</v>
      </c>
      <c r="C78" s="34"/>
      <c r="D78" s="33" t="s">
        <v>14</v>
      </c>
      <c r="E78" s="34"/>
      <c r="F78" s="35">
        <v>5900</v>
      </c>
      <c r="G78" s="34"/>
      <c r="H78" s="35">
        <v>5900</v>
      </c>
      <c r="I78" s="34"/>
      <c r="K78" s="9">
        <f t="shared" si="2"/>
        <v>0</v>
      </c>
    </row>
    <row r="79" spans="1:11" ht="24" customHeight="1" x14ac:dyDescent="0.55000000000000004">
      <c r="A79" s="2">
        <f t="shared" si="3"/>
        <v>73</v>
      </c>
      <c r="B79" s="33" t="s">
        <v>49</v>
      </c>
      <c r="C79" s="34"/>
      <c r="D79" s="33" t="s">
        <v>14</v>
      </c>
      <c r="E79" s="34"/>
      <c r="F79" s="35">
        <v>4565</v>
      </c>
      <c r="G79" s="34"/>
      <c r="H79" s="35">
        <v>4565</v>
      </c>
      <c r="I79" s="34"/>
      <c r="K79" s="9">
        <f t="shared" si="2"/>
        <v>0</v>
      </c>
    </row>
    <row r="80" spans="1:11" ht="24" customHeight="1" x14ac:dyDescent="0.55000000000000004">
      <c r="A80" s="2">
        <f t="shared" si="3"/>
        <v>74</v>
      </c>
      <c r="B80" s="33" t="s">
        <v>65</v>
      </c>
      <c r="C80" s="34"/>
      <c r="D80" s="33" t="s">
        <v>31</v>
      </c>
      <c r="E80" s="34"/>
      <c r="F80" s="35">
        <v>5900</v>
      </c>
      <c r="G80" s="34"/>
      <c r="H80" s="35">
        <v>5900</v>
      </c>
      <c r="I80" s="34"/>
      <c r="K80" s="9">
        <f t="shared" si="2"/>
        <v>0</v>
      </c>
    </row>
    <row r="81" spans="1:11" ht="24" customHeight="1" x14ac:dyDescent="0.55000000000000004">
      <c r="A81" s="2">
        <f t="shared" si="3"/>
        <v>75</v>
      </c>
      <c r="B81" s="33" t="s">
        <v>65</v>
      </c>
      <c r="C81" s="34"/>
      <c r="D81" s="33" t="s">
        <v>87</v>
      </c>
      <c r="E81" s="34"/>
      <c r="F81" s="35">
        <v>35400</v>
      </c>
      <c r="G81" s="34"/>
      <c r="H81" s="35">
        <v>35400</v>
      </c>
      <c r="I81" s="34"/>
      <c r="K81" s="9">
        <f t="shared" si="2"/>
        <v>0</v>
      </c>
    </row>
    <row r="82" spans="1:11" ht="24" customHeight="1" x14ac:dyDescent="0.55000000000000004">
      <c r="A82" s="2">
        <f t="shared" si="3"/>
        <v>76</v>
      </c>
      <c r="B82" s="33" t="s">
        <v>50</v>
      </c>
      <c r="C82" s="34"/>
      <c r="D82" s="33" t="s">
        <v>17</v>
      </c>
      <c r="E82" s="34"/>
      <c r="F82" s="35">
        <v>300000</v>
      </c>
      <c r="G82" s="34"/>
      <c r="H82" s="35">
        <v>300000</v>
      </c>
      <c r="I82" s="34"/>
      <c r="K82" s="9">
        <f t="shared" si="2"/>
        <v>0</v>
      </c>
    </row>
    <row r="83" spans="1:11" ht="24" customHeight="1" x14ac:dyDescent="0.55000000000000004">
      <c r="A83" s="2">
        <f t="shared" si="3"/>
        <v>77</v>
      </c>
      <c r="B83" s="33" t="s">
        <v>70</v>
      </c>
      <c r="C83" s="34"/>
      <c r="D83" s="33" t="s">
        <v>121</v>
      </c>
      <c r="E83" s="34"/>
      <c r="F83" s="35">
        <v>9200</v>
      </c>
      <c r="G83" s="34"/>
      <c r="H83" s="35">
        <v>9200</v>
      </c>
      <c r="I83" s="34"/>
      <c r="K83" s="9">
        <f t="shared" si="2"/>
        <v>0</v>
      </c>
    </row>
    <row r="84" spans="1:11" ht="24" customHeight="1" x14ac:dyDescent="0.55000000000000004">
      <c r="A84" s="2">
        <f t="shared" si="3"/>
        <v>78</v>
      </c>
      <c r="B84" s="33" t="s">
        <v>70</v>
      </c>
      <c r="C84" s="34"/>
      <c r="D84" s="33" t="s">
        <v>153</v>
      </c>
      <c r="E84" s="34"/>
      <c r="F84" s="35">
        <v>38000</v>
      </c>
      <c r="G84" s="34"/>
      <c r="H84" s="35">
        <v>38000</v>
      </c>
      <c r="I84" s="34"/>
      <c r="K84" s="9">
        <f t="shared" si="2"/>
        <v>0</v>
      </c>
    </row>
    <row r="85" spans="1:11" ht="69.95" customHeight="1" x14ac:dyDescent="0.55000000000000004">
      <c r="A85" s="2">
        <f t="shared" si="3"/>
        <v>79</v>
      </c>
      <c r="B85" s="33" t="s">
        <v>347</v>
      </c>
      <c r="C85" s="34"/>
      <c r="D85" s="33" t="s">
        <v>348</v>
      </c>
      <c r="E85" s="34"/>
      <c r="F85" s="35">
        <v>104000</v>
      </c>
      <c r="G85" s="34"/>
      <c r="H85" s="35">
        <v>104000</v>
      </c>
      <c r="I85" s="34"/>
      <c r="K85" s="9">
        <f>+F85-H85</f>
        <v>0</v>
      </c>
    </row>
    <row r="86" spans="1:11" ht="48" customHeight="1" x14ac:dyDescent="0.55000000000000004">
      <c r="A86" s="2">
        <f t="shared" si="3"/>
        <v>80</v>
      </c>
      <c r="B86" s="33" t="s">
        <v>380</v>
      </c>
      <c r="C86" s="34"/>
      <c r="D86" s="33" t="s">
        <v>392</v>
      </c>
      <c r="E86" s="34"/>
      <c r="F86" s="35">
        <v>153000</v>
      </c>
      <c r="G86" s="34"/>
      <c r="H86" s="35">
        <v>150000</v>
      </c>
      <c r="I86" s="34"/>
      <c r="K86" s="14">
        <f t="shared" ref="K86:K89" si="4">+F86-H86</f>
        <v>3000</v>
      </c>
    </row>
    <row r="87" spans="1:11" ht="24" customHeight="1" x14ac:dyDescent="0.55000000000000004">
      <c r="A87" s="2">
        <f t="shared" si="3"/>
        <v>81</v>
      </c>
      <c r="B87" s="33" t="s">
        <v>381</v>
      </c>
      <c r="C87" s="34"/>
      <c r="D87" s="33" t="s">
        <v>386</v>
      </c>
      <c r="E87" s="34"/>
      <c r="F87" s="35">
        <v>426000</v>
      </c>
      <c r="G87" s="34"/>
      <c r="H87" s="35">
        <v>425000</v>
      </c>
      <c r="I87" s="34"/>
      <c r="K87" s="14">
        <f t="shared" si="4"/>
        <v>1000</v>
      </c>
    </row>
    <row r="88" spans="1:11" ht="48" customHeight="1" x14ac:dyDescent="0.55000000000000004">
      <c r="A88" s="2">
        <f t="shared" si="3"/>
        <v>82</v>
      </c>
      <c r="B88" s="33" t="s">
        <v>383</v>
      </c>
      <c r="C88" s="34"/>
      <c r="D88" s="33" t="s">
        <v>344</v>
      </c>
      <c r="E88" s="34"/>
      <c r="F88" s="35">
        <v>472000</v>
      </c>
      <c r="G88" s="34"/>
      <c r="H88" s="35">
        <v>472000</v>
      </c>
      <c r="I88" s="34"/>
      <c r="K88" s="14">
        <f t="shared" si="4"/>
        <v>0</v>
      </c>
    </row>
    <row r="89" spans="1:11" ht="48" customHeight="1" x14ac:dyDescent="0.55000000000000004">
      <c r="A89" s="2">
        <f t="shared" si="3"/>
        <v>83</v>
      </c>
      <c r="B89" s="33" t="s">
        <v>384</v>
      </c>
      <c r="C89" s="34"/>
      <c r="D89" s="33" t="s">
        <v>392</v>
      </c>
      <c r="E89" s="34"/>
      <c r="F89" s="35">
        <v>334000</v>
      </c>
      <c r="G89" s="34"/>
      <c r="H89" s="35">
        <v>330000</v>
      </c>
      <c r="I89" s="34"/>
      <c r="K89" s="14">
        <f t="shared" si="4"/>
        <v>4000</v>
      </c>
    </row>
    <row r="90" spans="1:11" s="13" customFormat="1" ht="48" customHeight="1" x14ac:dyDescent="0.55000000000000004">
      <c r="A90" s="2">
        <f t="shared" si="3"/>
        <v>84</v>
      </c>
      <c r="B90" s="49" t="s">
        <v>393</v>
      </c>
      <c r="C90" s="50"/>
      <c r="D90" s="10" t="s">
        <v>141</v>
      </c>
      <c r="E90" s="11"/>
      <c r="F90" s="35">
        <v>200000</v>
      </c>
      <c r="G90" s="34"/>
      <c r="H90" s="35">
        <v>199000</v>
      </c>
      <c r="I90" s="34"/>
      <c r="K90" s="14">
        <f t="shared" ref="K90" si="5">+F90-H90</f>
        <v>1000</v>
      </c>
    </row>
    <row r="91" spans="1:11" s="13" customFormat="1" ht="48" customHeight="1" x14ac:dyDescent="0.55000000000000004">
      <c r="A91" s="2">
        <f t="shared" si="3"/>
        <v>85</v>
      </c>
      <c r="B91" s="49" t="s">
        <v>427</v>
      </c>
      <c r="C91" s="50"/>
      <c r="D91" s="10" t="s">
        <v>141</v>
      </c>
      <c r="E91" s="11"/>
      <c r="F91" s="35">
        <v>200000</v>
      </c>
      <c r="G91" s="34"/>
      <c r="H91" s="35">
        <v>199500</v>
      </c>
      <c r="I91" s="34"/>
      <c r="K91" s="14">
        <f t="shared" ref="K91" si="6">+F91-H91</f>
        <v>500</v>
      </c>
    </row>
    <row r="92" spans="1:11" ht="24" customHeight="1" x14ac:dyDescent="0.55000000000000004">
      <c r="A92" s="38" t="s">
        <v>42</v>
      </c>
      <c r="B92" s="39"/>
      <c r="C92" s="39"/>
      <c r="D92" s="39"/>
      <c r="E92" s="39"/>
      <c r="F92" s="40">
        <f>SUM(F5:G91)</f>
        <v>3075732.08</v>
      </c>
      <c r="G92" s="41"/>
      <c r="H92" s="40">
        <f>SUM(H5:I91)</f>
        <v>3064312.08</v>
      </c>
      <c r="I92" s="41"/>
      <c r="K92" s="9">
        <f t="shared" si="2"/>
        <v>11420</v>
      </c>
    </row>
    <row r="95" spans="1:11" s="13" customFormat="1" ht="24" customHeight="1" x14ac:dyDescent="0.55000000000000004"/>
    <row r="96" spans="1:11" s="13" customFormat="1" ht="24" customHeight="1" x14ac:dyDescent="0.55000000000000004"/>
    <row r="97" spans="1:11" s="13" customFormat="1" ht="24" customHeight="1" x14ac:dyDescent="0.55000000000000004"/>
    <row r="98" spans="1:11" s="13" customFormat="1" ht="24" customHeight="1" x14ac:dyDescent="0.55000000000000004"/>
    <row r="99" spans="1:11" s="13" customFormat="1" ht="24" customHeight="1" x14ac:dyDescent="0.55000000000000004">
      <c r="A99" s="32" t="s">
        <v>341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s="13" customFormat="1" ht="24" customHeight="1" x14ac:dyDescent="0.55000000000000004">
      <c r="A100" s="42" t="s">
        <v>248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s="13" customFormat="1" ht="20.100000000000001" customHeight="1" x14ac:dyDescent="0.55000000000000004"/>
    <row r="102" spans="1:11" s="13" customFormat="1" ht="24" customHeight="1" x14ac:dyDescent="0.55000000000000004">
      <c r="A102" s="12" t="s">
        <v>0</v>
      </c>
      <c r="B102" s="43" t="s">
        <v>2</v>
      </c>
      <c r="C102" s="44"/>
      <c r="D102" s="43" t="s">
        <v>1</v>
      </c>
      <c r="E102" s="44"/>
      <c r="F102" s="43" t="s">
        <v>43</v>
      </c>
      <c r="G102" s="44"/>
      <c r="H102" s="43" t="s">
        <v>3</v>
      </c>
      <c r="I102" s="44"/>
      <c r="K102" s="12" t="s">
        <v>340</v>
      </c>
    </row>
    <row r="103" spans="1:11" s="13" customFormat="1" ht="48" customHeight="1" x14ac:dyDescent="0.55000000000000004">
      <c r="A103" s="2">
        <v>1</v>
      </c>
      <c r="B103" s="33" t="s">
        <v>394</v>
      </c>
      <c r="C103" s="34"/>
      <c r="D103" s="33" t="s">
        <v>395</v>
      </c>
      <c r="E103" s="34"/>
      <c r="F103" s="35">
        <v>820000</v>
      </c>
      <c r="G103" s="34"/>
      <c r="H103" s="35">
        <v>790000</v>
      </c>
      <c r="I103" s="34"/>
      <c r="K103" s="14">
        <f>+F103-H103</f>
        <v>30000</v>
      </c>
    </row>
    <row r="104" spans="1:11" ht="69.95" customHeight="1" x14ac:dyDescent="0.55000000000000004">
      <c r="A104" s="2">
        <v>2</v>
      </c>
      <c r="B104" s="33" t="s">
        <v>396</v>
      </c>
      <c r="C104" s="34"/>
      <c r="D104" s="33" t="s">
        <v>251</v>
      </c>
      <c r="E104" s="34"/>
      <c r="F104" s="35">
        <v>536000</v>
      </c>
      <c r="G104" s="34"/>
      <c r="H104" s="35">
        <v>353000</v>
      </c>
      <c r="I104" s="34"/>
      <c r="K104" s="9">
        <f>+F104-H104</f>
        <v>183000</v>
      </c>
    </row>
    <row r="105" spans="1:11" ht="48" customHeight="1" x14ac:dyDescent="0.55000000000000004">
      <c r="A105" s="2">
        <v>3</v>
      </c>
      <c r="B105" s="33" t="s">
        <v>426</v>
      </c>
      <c r="C105" s="34"/>
      <c r="D105" s="33" t="s">
        <v>386</v>
      </c>
      <c r="E105" s="34"/>
      <c r="F105" s="35">
        <v>2060000</v>
      </c>
      <c r="G105" s="34"/>
      <c r="H105" s="35">
        <v>2055000</v>
      </c>
      <c r="I105" s="34"/>
      <c r="K105" s="9">
        <f>+F105-H105</f>
        <v>5000</v>
      </c>
    </row>
    <row r="106" spans="1:11" s="13" customFormat="1" ht="24" customHeight="1" x14ac:dyDescent="0.55000000000000004">
      <c r="A106" s="38" t="s">
        <v>42</v>
      </c>
      <c r="B106" s="39"/>
      <c r="C106" s="39"/>
      <c r="D106" s="39"/>
      <c r="E106" s="39"/>
      <c r="F106" s="40">
        <f>SUM(F103:G105)</f>
        <v>3416000</v>
      </c>
      <c r="G106" s="41"/>
      <c r="H106" s="40">
        <f>SUM(H103:I105)</f>
        <v>3198000</v>
      </c>
      <c r="I106" s="41"/>
      <c r="K106" s="14">
        <f t="shared" ref="K106" si="7">+F106-H106</f>
        <v>218000</v>
      </c>
    </row>
  </sheetData>
  <mergeCells count="376">
    <mergeCell ref="B4:C4"/>
    <mergeCell ref="D4:E4"/>
    <mergeCell ref="F4:G4"/>
    <mergeCell ref="H4:I4"/>
    <mergeCell ref="A1:K1"/>
    <mergeCell ref="A2:K2"/>
    <mergeCell ref="B85:C85"/>
    <mergeCell ref="B84:C84"/>
    <mergeCell ref="D84:E84"/>
    <mergeCell ref="F84:G84"/>
    <mergeCell ref="H84:I84"/>
    <mergeCell ref="B80:C80"/>
    <mergeCell ref="D80:E80"/>
    <mergeCell ref="F80:G80"/>
    <mergeCell ref="H80:I80"/>
    <mergeCell ref="B81:C81"/>
    <mergeCell ref="D81:E81"/>
    <mergeCell ref="F81:G81"/>
    <mergeCell ref="H81:I81"/>
    <mergeCell ref="B78:C78"/>
    <mergeCell ref="D78:E78"/>
    <mergeCell ref="F78:G78"/>
    <mergeCell ref="H78:I78"/>
    <mergeCell ref="B79:C79"/>
    <mergeCell ref="B105:C105"/>
    <mergeCell ref="D105:E105"/>
    <mergeCell ref="F105:G105"/>
    <mergeCell ref="H105:I105"/>
    <mergeCell ref="B86:C86"/>
    <mergeCell ref="D86:E86"/>
    <mergeCell ref="F86:G86"/>
    <mergeCell ref="H86:I86"/>
    <mergeCell ref="B87:C87"/>
    <mergeCell ref="D87:E87"/>
    <mergeCell ref="D85:E85"/>
    <mergeCell ref="F85:G85"/>
    <mergeCell ref="B82:C82"/>
    <mergeCell ref="D82:E82"/>
    <mergeCell ref="F82:G82"/>
    <mergeCell ref="H82:I82"/>
    <mergeCell ref="B83:C83"/>
    <mergeCell ref="D83:E83"/>
    <mergeCell ref="F83:G83"/>
    <mergeCell ref="H83:I83"/>
    <mergeCell ref="H85:I85"/>
    <mergeCell ref="D79:E79"/>
    <mergeCell ref="F79:G79"/>
    <mergeCell ref="H79:I79"/>
    <mergeCell ref="B77:C77"/>
    <mergeCell ref="H77:I77"/>
    <mergeCell ref="D77:E77"/>
    <mergeCell ref="F77:G77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70:C70"/>
    <mergeCell ref="D70:E70"/>
    <mergeCell ref="F70:G70"/>
    <mergeCell ref="H70:I70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3:C63"/>
    <mergeCell ref="D63:E63"/>
    <mergeCell ref="F63:G63"/>
    <mergeCell ref="H63:I63"/>
    <mergeCell ref="B64:C64"/>
    <mergeCell ref="D64:E64"/>
    <mergeCell ref="F64:G64"/>
    <mergeCell ref="H64:I64"/>
    <mergeCell ref="B62:C62"/>
    <mergeCell ref="D62:E62"/>
    <mergeCell ref="F62:G62"/>
    <mergeCell ref="H62:I62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B53:C53"/>
    <mergeCell ref="D53:E53"/>
    <mergeCell ref="F53:G53"/>
    <mergeCell ref="H53:I53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8:C48"/>
    <mergeCell ref="D48:E48"/>
    <mergeCell ref="F48:G48"/>
    <mergeCell ref="H48:I48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1:C41"/>
    <mergeCell ref="D41:E41"/>
    <mergeCell ref="F41:G41"/>
    <mergeCell ref="H41:I41"/>
    <mergeCell ref="B39:C39"/>
    <mergeCell ref="D39:E39"/>
    <mergeCell ref="F39:G39"/>
    <mergeCell ref="H39:I39"/>
    <mergeCell ref="B40:C40"/>
    <mergeCell ref="D40:E40"/>
    <mergeCell ref="F40:G40"/>
    <mergeCell ref="H40:I40"/>
    <mergeCell ref="B36:C36"/>
    <mergeCell ref="D36:E36"/>
    <mergeCell ref="F36:G36"/>
    <mergeCell ref="H36:I36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7:C17"/>
    <mergeCell ref="D17:E17"/>
    <mergeCell ref="F17:G17"/>
    <mergeCell ref="H17:I17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11:C11"/>
    <mergeCell ref="D11:E11"/>
    <mergeCell ref="F11:G11"/>
    <mergeCell ref="H11:I11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D102:E102"/>
    <mergeCell ref="F102:G102"/>
    <mergeCell ref="H102:I102"/>
    <mergeCell ref="B103:C103"/>
    <mergeCell ref="D103:E103"/>
    <mergeCell ref="F103:G103"/>
    <mergeCell ref="H103:I103"/>
    <mergeCell ref="F87:G87"/>
    <mergeCell ref="H87:I87"/>
    <mergeCell ref="B89:C89"/>
    <mergeCell ref="D89:E89"/>
    <mergeCell ref="F89:G89"/>
    <mergeCell ref="H89:I89"/>
    <mergeCell ref="B88:C88"/>
    <mergeCell ref="D88:E88"/>
    <mergeCell ref="F88:G88"/>
    <mergeCell ref="H88:I88"/>
    <mergeCell ref="A92:E92"/>
    <mergeCell ref="F92:G92"/>
    <mergeCell ref="H92:I92"/>
    <mergeCell ref="A106:E106"/>
    <mergeCell ref="F106:G106"/>
    <mergeCell ref="H106:I106"/>
    <mergeCell ref="B37:C37"/>
    <mergeCell ref="D37:E37"/>
    <mergeCell ref="F37:G37"/>
    <mergeCell ref="H37:I37"/>
    <mergeCell ref="B65:C65"/>
    <mergeCell ref="D65:E65"/>
    <mergeCell ref="F65:G65"/>
    <mergeCell ref="H65:I65"/>
    <mergeCell ref="B90:C90"/>
    <mergeCell ref="F90:G90"/>
    <mergeCell ref="H90:I90"/>
    <mergeCell ref="B91:C91"/>
    <mergeCell ref="F91:G91"/>
    <mergeCell ref="H91:I91"/>
    <mergeCell ref="B104:C104"/>
    <mergeCell ref="D104:E104"/>
    <mergeCell ref="F104:G104"/>
    <mergeCell ref="H104:I104"/>
    <mergeCell ref="A99:K99"/>
    <mergeCell ref="A100:K100"/>
    <mergeCell ref="B102:C102"/>
  </mergeCells>
  <pageMargins left="0.59055118110236227" right="0.19685039370078741" top="0.59055118110236227" bottom="0.19685039370078741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Sheet1</vt:lpstr>
      <vt:lpstr>ตค 60</vt:lpstr>
      <vt:lpstr>พย 60</vt:lpstr>
      <vt:lpstr>ธค 60</vt:lpstr>
      <vt:lpstr>มค 61</vt:lpstr>
      <vt:lpstr>กพ 61</vt:lpstr>
      <vt:lpstr>มีค 61</vt:lpstr>
      <vt:lpstr>เมย 61</vt:lpstr>
      <vt:lpstr>พค 61</vt:lpstr>
      <vt:lpstr>มิย 61</vt:lpstr>
      <vt:lpstr>กค 61</vt:lpstr>
      <vt:lpstr>สค 61</vt:lpstr>
      <vt:lpstr>กย 61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2018-10-01T06:34:33Z</cp:lastPrinted>
  <dcterms:modified xsi:type="dcterms:W3CDTF">2018-11-12T08:21:27Z</dcterms:modified>
</cp:coreProperties>
</file>