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85" windowWidth="15135" windowHeight="7890"/>
  </bookViews>
  <sheets>
    <sheet name="สรุป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Titles" localSheetId="0">สรุป!$5:$7</definedName>
  </definedNames>
  <calcPr calcId="124519"/>
</workbook>
</file>

<file path=xl/calcChain.xml><?xml version="1.0" encoding="utf-8"?>
<calcChain xmlns="http://schemas.openxmlformats.org/spreadsheetml/2006/main">
  <c r="H40" i="1"/>
  <c r="H42" s="1"/>
  <c r="G40"/>
  <c r="G42" s="1"/>
  <c r="F40"/>
  <c r="F42" s="1"/>
  <c r="E40"/>
  <c r="D40"/>
  <c r="J40"/>
  <c r="C40"/>
  <c r="C31"/>
  <c r="H31"/>
  <c r="G31"/>
  <c r="F31"/>
  <c r="E31"/>
  <c r="I31" s="1"/>
  <c r="D31"/>
  <c r="H30"/>
  <c r="G30"/>
  <c r="F30"/>
  <c r="E30"/>
  <c r="D30"/>
  <c r="J30" s="1"/>
  <c r="C30"/>
  <c r="I30" s="1"/>
  <c r="H11"/>
  <c r="G11"/>
  <c r="F11"/>
  <c r="E11"/>
  <c r="D11"/>
  <c r="J11" s="1"/>
  <c r="C11"/>
  <c r="I11" s="1"/>
  <c r="H41"/>
  <c r="G41"/>
  <c r="F41"/>
  <c r="J41" s="1"/>
  <c r="E41"/>
  <c r="E42"/>
  <c r="D41"/>
  <c r="C41"/>
  <c r="C42" s="1"/>
  <c r="H36"/>
  <c r="G36"/>
  <c r="F36"/>
  <c r="E36"/>
  <c r="D36"/>
  <c r="J36" s="1"/>
  <c r="C36"/>
  <c r="I36" s="1"/>
  <c r="H35"/>
  <c r="G35"/>
  <c r="F35"/>
  <c r="E35"/>
  <c r="D35"/>
  <c r="J35" s="1"/>
  <c r="C35"/>
  <c r="I35" s="1"/>
  <c r="H34"/>
  <c r="G34"/>
  <c r="F34"/>
  <c r="E34"/>
  <c r="D34"/>
  <c r="J34" s="1"/>
  <c r="C34"/>
  <c r="I34" s="1"/>
  <c r="H33"/>
  <c r="G33"/>
  <c r="F33"/>
  <c r="E33"/>
  <c r="D33"/>
  <c r="J33" s="1"/>
  <c r="C33"/>
  <c r="I33" s="1"/>
  <c r="H32"/>
  <c r="G32"/>
  <c r="F32"/>
  <c r="E32"/>
  <c r="D32"/>
  <c r="J32" s="1"/>
  <c r="C32"/>
  <c r="I32" s="1"/>
  <c r="H29"/>
  <c r="H37" s="1"/>
  <c r="G29"/>
  <c r="G37"/>
  <c r="F29"/>
  <c r="F37"/>
  <c r="E29"/>
  <c r="E37"/>
  <c r="D29"/>
  <c r="J29"/>
  <c r="C29"/>
  <c r="H25"/>
  <c r="G25"/>
  <c r="F25"/>
  <c r="E25"/>
  <c r="I25" s="1"/>
  <c r="D25"/>
  <c r="J25"/>
  <c r="C25"/>
  <c r="H24"/>
  <c r="G24"/>
  <c r="F24"/>
  <c r="E24"/>
  <c r="I24" s="1"/>
  <c r="D24"/>
  <c r="J24"/>
  <c r="C24"/>
  <c r="H23"/>
  <c r="H26" s="1"/>
  <c r="G23"/>
  <c r="F23"/>
  <c r="F26"/>
  <c r="E23"/>
  <c r="D23"/>
  <c r="J23" s="1"/>
  <c r="J26" s="1"/>
  <c r="C23"/>
  <c r="I23" s="1"/>
  <c r="H22"/>
  <c r="J22"/>
  <c r="G22"/>
  <c r="I22" s="1"/>
  <c r="J21"/>
  <c r="G21"/>
  <c r="E21"/>
  <c r="E26" s="1"/>
  <c r="C21"/>
  <c r="C26" s="1"/>
  <c r="H17"/>
  <c r="G17"/>
  <c r="F17"/>
  <c r="E17"/>
  <c r="I17" s="1"/>
  <c r="D17"/>
  <c r="J17"/>
  <c r="C17"/>
  <c r="H16"/>
  <c r="G16"/>
  <c r="F16"/>
  <c r="E16"/>
  <c r="I16" s="1"/>
  <c r="I18" s="1"/>
  <c r="D16"/>
  <c r="J16"/>
  <c r="C16"/>
  <c r="H15"/>
  <c r="H18" s="1"/>
  <c r="H43" s="1"/>
  <c r="G15"/>
  <c r="G18" s="1"/>
  <c r="G43" s="1"/>
  <c r="F15"/>
  <c r="F18" s="1"/>
  <c r="E15"/>
  <c r="E18" s="1"/>
  <c r="D15"/>
  <c r="D18"/>
  <c r="C15"/>
  <c r="C18"/>
  <c r="H10"/>
  <c r="H12"/>
  <c r="G10"/>
  <c r="G12"/>
  <c r="F10"/>
  <c r="F12"/>
  <c r="E10"/>
  <c r="E12" s="1"/>
  <c r="E43" s="1"/>
  <c r="D10"/>
  <c r="J10" s="1"/>
  <c r="J12" s="1"/>
  <c r="C10"/>
  <c r="C12" s="1"/>
  <c r="C43" s="1"/>
  <c r="J15"/>
  <c r="J18" s="1"/>
  <c r="D42"/>
  <c r="I40"/>
  <c r="I15"/>
  <c r="I21"/>
  <c r="D37"/>
  <c r="I10"/>
  <c r="I12" s="1"/>
  <c r="I29"/>
  <c r="I37" s="1"/>
  <c r="I41"/>
  <c r="I42" s="1"/>
  <c r="G26"/>
  <c r="C37"/>
  <c r="J31"/>
  <c r="D26"/>
  <c r="I43" l="1"/>
  <c r="F43"/>
  <c r="I26"/>
  <c r="J37"/>
  <c r="J43" s="1"/>
  <c r="J42"/>
  <c r="D12"/>
  <c r="D43" s="1"/>
</calcChain>
</file>

<file path=xl/sharedStrings.xml><?xml version="1.0" encoding="utf-8"?>
<sst xmlns="http://schemas.openxmlformats.org/spreadsheetml/2006/main" count="60" uniqueCount="40">
  <si>
    <t>รวมทั้งสิ้น</t>
  </si>
  <si>
    <t>แนวทางการพัฒนา</t>
  </si>
  <si>
    <t>รวม</t>
  </si>
  <si>
    <t>(บาท)</t>
  </si>
  <si>
    <t>โครงการ</t>
  </si>
  <si>
    <t>งบประมาณ</t>
  </si>
  <si>
    <t>จำนวน</t>
  </si>
  <si>
    <t>ยุทธศาสตร์</t>
  </si>
  <si>
    <t>รวม 3 ปี</t>
  </si>
  <si>
    <t>องค์การบริหารส่วนตำบลตลุกเทียม  อำเภอพรหมพิราม  จังหวัดพิษณุโลก</t>
  </si>
  <si>
    <t>ปี 2559</t>
  </si>
  <si>
    <t>บัญชีสรุปโครงการพัฒนา</t>
  </si>
  <si>
    <t>ปี 2560</t>
  </si>
  <si>
    <t>1) ยุทธศาสตร์ด้านโครงสร้างพื้นฐาน คมนาคมและผังเมือง สาธารณูปโภค สาธารณูปการ</t>
  </si>
  <si>
    <t>1.1 ก่อสร้าง ปรับปรุง ขยายผิวจราจร บำรุงรักษาเส้นทางคมนาคม เส้นทางขนส่งผลผลิตทางการเกษตร สะพาน รางระบายน้ำ</t>
  </si>
  <si>
    <t>1.2 ก่อสร้าง ขยายเขต พัฒนาและปรับปรุงระบบประปา ไฟฟ้า สาธารณูปโภค ระบบสื่อสาร ให้มีคุณภาพ ครอบคลุมทั่วถึง</t>
  </si>
  <si>
    <t xml:space="preserve">2.1 ก่อสร้าง ปรับปรุง ซ่อมแซม เขื่อน พนังกั้นน้ำ และระบบป้องกันแก้ไขปัญหาภัยแล้ง และอุทกภัย </t>
  </si>
  <si>
    <t>2.2 ส่งเสริมสนับสนุนการป้องกันและแก้ไขปัญหามลพิษ สิ่งปฏิกูล และระบบบำบัดน้ำเสีย ปรับปรุงภูมิทัศน์ จัดสิ่งแวดล้อมให้น่าอยู่</t>
  </si>
  <si>
    <t>2.3 ส่งเสริม สนับสนุน ปลูกจิตสำนึก สร้างความตระหนักในการอนุรักษ์ฟื้นฟูทรัพยากรธรรมชาติและสิ่งแวดล้อม</t>
  </si>
  <si>
    <t>3) ยุทธศาสตร์ด้านการเกษตร พัฒนาอาชีพ รายได้ และหลักปรัชญาเศรษฐกิจพอเพียง</t>
  </si>
  <si>
    <t>3.1 ก่อสร้าง ซ่อมแซม บำรุงรักษาแหล่งน้ำเพื่อการเกษตร เช่น คลองส่งน้ำ สถานีสูบน้ำด้วยพลังงานไฟฟ้า เป็นต้น</t>
  </si>
  <si>
    <t>3.2 ขุดลอก คลอง หนอง บึง ก่อสร้างปรับปรุงบ่อบาดาล ดำเนินการกักเก็บน้ำไว้ใช้เพื่อการเกษตร</t>
  </si>
  <si>
    <t>3.3 ส่งเสริม สนับสนุน การดำเนินงานส่งเสริมอาชีพ และรายได้</t>
  </si>
  <si>
    <t>3.4 ส่งเสริมและสนับสนุนการถ่ายทอดเทคโนโลยีการเกษตร</t>
  </si>
  <si>
    <t>3.5 ส่งเสริม สนับสนุน การดำเนินงานตามแนวเศรษฐกิจพอเพียง และเกษตรทฤษฎีใหม่</t>
  </si>
  <si>
    <t>4) ยุทธศาสตร์ด้านพัฒนาคุณภาพชีวิต สาธารณสุข การศึกษา ศาสนา วัฒนธรรม ประเพณี และการกีฬา</t>
  </si>
  <si>
    <t>4.1 ส่งเสริม สนับสนุน การสาธารณสุข และป้องกันโรคติดต่อ</t>
  </si>
  <si>
    <t>4.2 ส่งเสริม สนับสนุน การจัดสวัสดิการสังคม พัฒนาคุณภาพชีวิต เด็ก สตรี คนชรา คนพิการ และผู้ด้อยโอกาส</t>
  </si>
  <si>
    <t>4.3 ส่งเสริม สนับสนุน และพัฒนาระบบการศึกษาของศูนย์พัฒนาเด็กเล็ก</t>
  </si>
  <si>
    <t>4.4 ส่งเสริม สนับสนุน การจัดการศึกษาด้านต่างๆ ให้ประชาชน นักเรียน เข้าถึงการศึกษาขั้นพื้นฐาน และการศึกษาตลอดชีพอย่างทั่วถึง</t>
  </si>
  <si>
    <t>4.5 ส่งเสริม สนับสนุน พัฒนาทักษะความรู้เพื่อเตรียมความพร้อมเข้าสู่ประชาคมอาเซียน</t>
  </si>
  <si>
    <t>4.6 ส่งเสริม สนับสนุน การรักษาความสงบเรียบร้อย จัดระเบียบชุมชน และความปลอดภัยในชีวิตและทรัพย์สิน</t>
  </si>
  <si>
    <t>4.7 ส่งเสริม สนับสนุน การอนุรักษ์ ฟื้นฟู ศิลปวัฒนธรรม ประเพณี ภูมิปัญญาท้องถิ่น และกิจกรรมทางศาสนา</t>
  </si>
  <si>
    <t>4.8 ส่งเสริม สนับสนุน ด้านการกีฬา นันทนาการ และการป้องกันแก้ไขปัญหายาเสพติด</t>
  </si>
  <si>
    <t>5) ยุทธศาสตร์ด้านการพัฒนาองค์การและการบริหารจัดการบ้านเมืองที่ดี</t>
  </si>
  <si>
    <t>5.1 ส่งเสริมพัฒนาระบบตามหลักธรรมาภิบาล (คุณธรรม นิติธรรม คุ้มค่า โปร่งใส การมีส่วนร่วม และรับผิดชอบ)</t>
  </si>
  <si>
    <t>5.2 ส่งเสริมการมีส่วนร่วมของประชาชนในการบริหารจัดการตามหลักธรรมาภิบาล</t>
  </si>
  <si>
    <t>แผนพัฒนาสามปี (พ.ศ.2559 ถึง 2561)</t>
  </si>
  <si>
    <t>ปี 2561</t>
  </si>
  <si>
    <t>2) ยุทธศาสตร์ด้านการบริหารจัดการน้ำ ทรัพยากรธรรมชาติและสิ่งแวดล้อม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</si>
</sst>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-* #,##0_-;\-* #,##0_-;_-* &quot;-&quot;??_-;_-@_-"/>
  </numFmts>
  <fonts count="9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TH SarabunPSK"/>
      <family val="2"/>
    </font>
    <font>
      <sz val="16"/>
      <color indexed="63"/>
      <name val="TH SarabunPSK"/>
      <family val="2"/>
    </font>
    <font>
      <sz val="14"/>
      <name val="TH SarabunPSK"/>
      <family val="2"/>
    </font>
    <font>
      <sz val="14"/>
      <color indexed="63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6" fillId="0" borderId="0" xfId="0" applyFont="1" applyAlignment="1">
      <alignment vertical="top"/>
    </xf>
    <xf numFmtId="0" fontId="5" fillId="0" borderId="2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6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6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7" fillId="0" borderId="2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3" fontId="7" fillId="0" borderId="12" xfId="0" applyNumberFormat="1" applyFont="1" applyBorder="1" applyAlignment="1">
      <alignment horizontal="center" vertical="top"/>
    </xf>
    <xf numFmtId="0" fontId="8" fillId="0" borderId="0" xfId="0" applyFont="1" applyAlignment="1">
      <alignment vertical="top"/>
    </xf>
    <xf numFmtId="0" fontId="5" fillId="0" borderId="3" xfId="0" applyFont="1" applyBorder="1" applyAlignment="1">
      <alignment vertical="top" wrapText="1"/>
    </xf>
    <xf numFmtId="0" fontId="7" fillId="0" borderId="13" xfId="0" applyFont="1" applyBorder="1" applyAlignment="1">
      <alignment horizontal="right" vertical="top"/>
    </xf>
    <xf numFmtId="0" fontId="5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/>
    </xf>
    <xf numFmtId="0" fontId="3" fillId="0" borderId="12" xfId="0" applyFont="1" applyBorder="1" applyAlignment="1">
      <alignment horizontal="center" vertical="top"/>
    </xf>
    <xf numFmtId="3" fontId="3" fillId="0" borderId="12" xfId="0" applyNumberFormat="1" applyFont="1" applyBorder="1" applyAlignment="1">
      <alignment horizontal="center" vertical="top"/>
    </xf>
    <xf numFmtId="165" fontId="5" fillId="0" borderId="12" xfId="1" applyNumberFormat="1" applyFont="1" applyBorder="1" applyAlignment="1">
      <alignment horizontal="right" vertical="top"/>
    </xf>
    <xf numFmtId="3" fontId="7" fillId="0" borderId="12" xfId="0" applyNumberFormat="1" applyFont="1" applyBorder="1" applyAlignment="1">
      <alignment horizontal="right" vertical="top"/>
    </xf>
    <xf numFmtId="3" fontId="5" fillId="0" borderId="12" xfId="0" applyNumberFormat="1" applyFont="1" applyBorder="1" applyAlignment="1">
      <alignment horizontal="right" vertical="top"/>
    </xf>
    <xf numFmtId="3" fontId="3" fillId="0" borderId="12" xfId="0" applyNumberFormat="1" applyFont="1" applyBorder="1" applyAlignment="1">
      <alignment horizontal="right" vertical="top"/>
    </xf>
    <xf numFmtId="0" fontId="3" fillId="0" borderId="13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7" fillId="0" borderId="14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259772</xdr:colOff>
      <xdr:row>0</xdr:row>
      <xdr:rowOff>25977</xdr:rowOff>
    </xdr:from>
    <xdr:to>
      <xdr:col>9</xdr:col>
      <xdr:colOff>736023</xdr:colOff>
      <xdr:row>1</xdr:row>
      <xdr:rowOff>52820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832272" y="25977"/>
          <a:ext cx="476251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700"/>
            </a:lnSpc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ผ. 0</a:t>
          </a:r>
          <a:r>
            <a:rPr lang="en-US" sz="15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3</a:t>
          </a:r>
          <a:endParaRPr lang="th-TH" sz="1500" b="0" i="0" u="none" strike="noStrike" baseline="0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0">
            <a:lnSpc>
              <a:spcPts val="1500"/>
            </a:lnSpc>
            <a:defRPr sz="1000"/>
          </a:pPr>
          <a:endParaRPr lang="th-TH" sz="1500" b="0" i="0" u="none" strike="noStrike" baseline="0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003\Downloads\&#3618;&#364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003\Downloads\&#3618;&#3640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003\Downloads\&#3618;&#3640;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003\Downloads\&#3618;&#3640;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003\Downloads\&#3618;&#3640;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</sheetNames>
    <sheetDataSet>
      <sheetData sheetId="0">
        <row r="12">
          <cell r="F12">
            <v>14000000</v>
          </cell>
        </row>
        <row r="15">
          <cell r="E15">
            <v>1620000</v>
          </cell>
        </row>
        <row r="16">
          <cell r="E16" t="str">
            <v>2558:100,000</v>
          </cell>
        </row>
        <row r="18">
          <cell r="F18">
            <v>1000000</v>
          </cell>
        </row>
        <row r="21">
          <cell r="F21">
            <v>400000</v>
          </cell>
        </row>
        <row r="25">
          <cell r="F25">
            <v>180000</v>
          </cell>
        </row>
        <row r="28">
          <cell r="E28">
            <v>156000</v>
          </cell>
        </row>
        <row r="29">
          <cell r="E29" t="str">
            <v>2558:215,600</v>
          </cell>
        </row>
        <row r="31">
          <cell r="F31">
            <v>778000</v>
          </cell>
        </row>
        <row r="34">
          <cell r="F34">
            <v>155000</v>
          </cell>
        </row>
        <row r="37">
          <cell r="G37">
            <v>200000</v>
          </cell>
        </row>
        <row r="40">
          <cell r="F40">
            <v>300000</v>
          </cell>
        </row>
        <row r="43">
          <cell r="G43">
            <v>400000</v>
          </cell>
        </row>
        <row r="47">
          <cell r="E47">
            <v>1900000</v>
          </cell>
        </row>
        <row r="48">
          <cell r="E48" t="str">
            <v>2558:1,900,000</v>
          </cell>
        </row>
        <row r="49">
          <cell r="E49" t="str">
            <v>2557:2,106,000</v>
          </cell>
        </row>
        <row r="50">
          <cell r="E50">
            <v>540000</v>
          </cell>
        </row>
        <row r="53">
          <cell r="F53">
            <v>300000</v>
          </cell>
        </row>
        <row r="56">
          <cell r="G56">
            <v>285600</v>
          </cell>
        </row>
        <row r="59">
          <cell r="F59">
            <v>1130000</v>
          </cell>
        </row>
        <row r="62">
          <cell r="G62">
            <v>200000</v>
          </cell>
        </row>
        <row r="65">
          <cell r="G65">
            <v>300000</v>
          </cell>
        </row>
        <row r="68">
          <cell r="E68">
            <v>1200000</v>
          </cell>
        </row>
        <row r="71">
          <cell r="G71">
            <v>230000</v>
          </cell>
        </row>
        <row r="74">
          <cell r="G74">
            <v>42000</v>
          </cell>
        </row>
        <row r="78">
          <cell r="F78">
            <v>2000000</v>
          </cell>
        </row>
        <row r="80">
          <cell r="E80">
            <v>900000</v>
          </cell>
        </row>
        <row r="81">
          <cell r="E81" t="str">
            <v>2558:900,000</v>
          </cell>
        </row>
        <row r="84">
          <cell r="G84">
            <v>65000</v>
          </cell>
        </row>
        <row r="87">
          <cell r="F87">
            <v>400000</v>
          </cell>
        </row>
        <row r="90">
          <cell r="F90">
            <v>400000</v>
          </cell>
        </row>
        <row r="93">
          <cell r="G93">
            <v>200000</v>
          </cell>
        </row>
      </sheetData>
      <sheetData sheetId="1">
        <row r="12">
          <cell r="E12">
            <v>65000</v>
          </cell>
        </row>
        <row r="13">
          <cell r="E13" t="str">
            <v>2558:65,000</v>
          </cell>
        </row>
        <row r="15">
          <cell r="E15">
            <v>10000</v>
          </cell>
        </row>
        <row r="18">
          <cell r="F18">
            <v>150000</v>
          </cell>
        </row>
        <row r="21">
          <cell r="E21">
            <v>235000</v>
          </cell>
        </row>
        <row r="25">
          <cell r="E25">
            <v>60000</v>
          </cell>
        </row>
        <row r="28">
          <cell r="E28">
            <v>48000</v>
          </cell>
        </row>
        <row r="29">
          <cell r="E29" t="str">
            <v>2558:200,000</v>
          </cell>
        </row>
        <row r="31">
          <cell r="E31">
            <v>270000</v>
          </cell>
        </row>
        <row r="32">
          <cell r="E32" t="str">
            <v>2558:200,000</v>
          </cell>
        </row>
        <row r="34">
          <cell r="E34">
            <v>500000</v>
          </cell>
        </row>
        <row r="35">
          <cell r="E35" t="str">
            <v>2558:200,000</v>
          </cell>
        </row>
        <row r="37">
          <cell r="G37">
            <v>200000</v>
          </cell>
        </row>
        <row r="40">
          <cell r="E40">
            <v>50000</v>
          </cell>
        </row>
        <row r="41">
          <cell r="E41" t="str">
            <v>2558:36,000</v>
          </cell>
        </row>
        <row r="46">
          <cell r="E46">
            <v>50000</v>
          </cell>
        </row>
        <row r="47">
          <cell r="E47" t="str">
            <v>2558:30,000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"/>
      <sheetName val="2.3"/>
    </sheetNames>
    <sheetDataSet>
      <sheetData sheetId="0">
        <row r="11">
          <cell r="E11">
            <v>10000000</v>
          </cell>
        </row>
        <row r="15">
          <cell r="G15">
            <v>500000</v>
          </cell>
        </row>
        <row r="18">
          <cell r="F18">
            <v>500000</v>
          </cell>
        </row>
        <row r="21">
          <cell r="E21">
            <v>500000</v>
          </cell>
        </row>
        <row r="24">
          <cell r="E24">
            <v>3000000</v>
          </cell>
        </row>
        <row r="28">
          <cell r="E28">
            <v>1000000</v>
          </cell>
        </row>
        <row r="31">
          <cell r="F31">
            <v>900000</v>
          </cell>
        </row>
      </sheetData>
      <sheetData sheetId="1">
        <row r="11">
          <cell r="E11">
            <v>10000</v>
          </cell>
          <cell r="F11">
            <v>10000</v>
          </cell>
          <cell r="G11">
            <v>10000</v>
          </cell>
        </row>
        <row r="12">
          <cell r="E12" t="str">
            <v>2558:10,000</v>
          </cell>
        </row>
        <row r="13">
          <cell r="E13" t="str">
            <v>2557:10,000</v>
          </cell>
        </row>
        <row r="14">
          <cell r="E14">
            <v>80000</v>
          </cell>
          <cell r="F14">
            <v>80000</v>
          </cell>
          <cell r="G14">
            <v>80000</v>
          </cell>
        </row>
        <row r="15">
          <cell r="E15" t="str">
            <v>2558:10,000</v>
          </cell>
        </row>
      </sheetData>
      <sheetData sheetId="2">
        <row r="11">
          <cell r="E11">
            <v>20000</v>
          </cell>
          <cell r="F11">
            <v>20000</v>
          </cell>
          <cell r="G11">
            <v>20000</v>
          </cell>
        </row>
        <row r="12">
          <cell r="E12" t="str">
            <v>2558:20,000</v>
          </cell>
        </row>
        <row r="13">
          <cell r="E13" t="str">
            <v>2557:20,000</v>
          </cell>
        </row>
        <row r="15">
          <cell r="E15">
            <v>50000</v>
          </cell>
        </row>
        <row r="16">
          <cell r="E16" t="str">
            <v>2558:50,000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</sheetNames>
    <sheetDataSet>
      <sheetData sheetId="0">
        <row r="11">
          <cell r="E11">
            <v>300000</v>
          </cell>
        </row>
        <row r="12">
          <cell r="E12" t="str">
            <v>2558:300,000</v>
          </cell>
        </row>
        <row r="13">
          <cell r="E13" t="str">
            <v>2557:300,000</v>
          </cell>
        </row>
      </sheetData>
      <sheetData sheetId="1">
        <row r="11">
          <cell r="G11">
            <v>3000000</v>
          </cell>
        </row>
        <row r="16">
          <cell r="G16">
            <v>30000</v>
          </cell>
        </row>
      </sheetData>
      <sheetData sheetId="2">
        <row r="11">
          <cell r="E11">
            <v>50000</v>
          </cell>
          <cell r="F11">
            <v>50000</v>
          </cell>
          <cell r="G11">
            <v>50000</v>
          </cell>
        </row>
        <row r="12">
          <cell r="E12" t="str">
            <v>2558:50,000</v>
          </cell>
        </row>
        <row r="16">
          <cell r="E16">
            <v>20000</v>
          </cell>
          <cell r="F16">
            <v>20000</v>
          </cell>
          <cell r="G16">
            <v>20000</v>
          </cell>
        </row>
        <row r="17">
          <cell r="E17" t="str">
            <v>2558:20,000</v>
          </cell>
        </row>
      </sheetData>
      <sheetData sheetId="3">
        <row r="11">
          <cell r="E11">
            <v>20000</v>
          </cell>
          <cell r="F11">
            <v>20000</v>
          </cell>
          <cell r="G11">
            <v>20000</v>
          </cell>
        </row>
        <row r="12">
          <cell r="E12" t="str">
            <v>2558:20,000</v>
          </cell>
        </row>
      </sheetData>
      <sheetData sheetId="4">
        <row r="11">
          <cell r="E11">
            <v>30000</v>
          </cell>
          <cell r="F11">
            <v>30000</v>
          </cell>
          <cell r="G11">
            <v>30000</v>
          </cell>
        </row>
        <row r="12">
          <cell r="E12" t="str">
            <v>2558:30,000</v>
          </cell>
        </row>
        <row r="14">
          <cell r="E14">
            <v>15000</v>
          </cell>
          <cell r="F14">
            <v>15000</v>
          </cell>
          <cell r="G14">
            <v>15000</v>
          </cell>
        </row>
        <row r="15">
          <cell r="E15" t="str">
            <v>2558:5,000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.1"/>
      <sheetName val="4.2"/>
      <sheetName val="4.3"/>
      <sheetName val="4.4"/>
      <sheetName val="4.5"/>
      <sheetName val="4.6"/>
      <sheetName val="4.7"/>
      <sheetName val="4.8"/>
    </sheetNames>
    <sheetDataSet>
      <sheetData sheetId="0">
        <row r="13">
          <cell r="E13">
            <v>5000</v>
          </cell>
          <cell r="F13">
            <v>5000</v>
          </cell>
          <cell r="G13">
            <v>5000</v>
          </cell>
        </row>
        <row r="15">
          <cell r="E15">
            <v>150000</v>
          </cell>
          <cell r="F15">
            <v>150000</v>
          </cell>
          <cell r="G15">
            <v>150000</v>
          </cell>
        </row>
        <row r="16">
          <cell r="E16" t="str">
            <v>2558:5,000</v>
          </cell>
        </row>
        <row r="19">
          <cell r="E19">
            <v>135000</v>
          </cell>
          <cell r="F19">
            <v>135000</v>
          </cell>
          <cell r="G19">
            <v>135000</v>
          </cell>
        </row>
        <row r="20">
          <cell r="E20" t="str">
            <v>2558:135,000</v>
          </cell>
        </row>
        <row r="26">
          <cell r="E26">
            <v>15000</v>
          </cell>
          <cell r="F26">
            <v>15000</v>
          </cell>
          <cell r="G26">
            <v>15000</v>
          </cell>
        </row>
        <row r="29">
          <cell r="E29">
            <v>49000</v>
          </cell>
          <cell r="F29">
            <v>49000</v>
          </cell>
          <cell r="G29">
            <v>49000</v>
          </cell>
        </row>
        <row r="33">
          <cell r="E33">
            <v>3100</v>
          </cell>
          <cell r="F33">
            <v>3100</v>
          </cell>
          <cell r="G33">
            <v>3100</v>
          </cell>
        </row>
        <row r="37">
          <cell r="E37">
            <v>20000</v>
          </cell>
          <cell r="F37">
            <v>20000</v>
          </cell>
          <cell r="G37">
            <v>20000</v>
          </cell>
        </row>
        <row r="41">
          <cell r="E41">
            <v>10000</v>
          </cell>
          <cell r="F41">
            <v>10000</v>
          </cell>
          <cell r="G41">
            <v>10000</v>
          </cell>
        </row>
      </sheetData>
      <sheetData sheetId="1">
        <row r="13">
          <cell r="E13">
            <v>60000</v>
          </cell>
          <cell r="F13">
            <v>60000</v>
          </cell>
          <cell r="G13">
            <v>60000</v>
          </cell>
        </row>
        <row r="14">
          <cell r="E14" t="str">
            <v>2558:60,000</v>
          </cell>
        </row>
        <row r="17">
          <cell r="E17">
            <v>100000</v>
          </cell>
          <cell r="F17">
            <v>100000</v>
          </cell>
          <cell r="G17">
            <v>100000</v>
          </cell>
        </row>
        <row r="18">
          <cell r="E18" t="str">
            <v>2558:100,000</v>
          </cell>
        </row>
        <row r="20">
          <cell r="E20">
            <v>6500000</v>
          </cell>
        </row>
        <row r="21">
          <cell r="E21" t="str">
            <v>2558:6,512,400</v>
          </cell>
        </row>
        <row r="23">
          <cell r="E23">
            <v>740000</v>
          </cell>
        </row>
        <row r="24">
          <cell r="E24" t="str">
            <v>2558:744,000</v>
          </cell>
        </row>
        <row r="25">
          <cell r="E25">
            <v>28000</v>
          </cell>
        </row>
        <row r="26">
          <cell r="E26" t="str">
            <v>2558:24,000</v>
          </cell>
        </row>
        <row r="28">
          <cell r="E28">
            <v>40000</v>
          </cell>
          <cell r="F28">
            <v>40000</v>
          </cell>
          <cell r="G28">
            <v>40000</v>
          </cell>
        </row>
        <row r="29">
          <cell r="E29" t="str">
            <v>2558:40,000</v>
          </cell>
        </row>
        <row r="31">
          <cell r="E31">
            <v>50000</v>
          </cell>
          <cell r="F31">
            <v>50000</v>
          </cell>
          <cell r="G31">
            <v>50000</v>
          </cell>
        </row>
        <row r="32">
          <cell r="E32" t="str">
            <v>2558:50,000</v>
          </cell>
        </row>
        <row r="33">
          <cell r="E33">
            <v>5000</v>
          </cell>
        </row>
        <row r="34">
          <cell r="E34" t="str">
            <v>2558:5,000</v>
          </cell>
        </row>
        <row r="36">
          <cell r="E36">
            <v>20000</v>
          </cell>
        </row>
        <row r="37">
          <cell r="E37" t="str">
            <v>2558:20,000</v>
          </cell>
        </row>
        <row r="40">
          <cell r="E40">
            <v>20000</v>
          </cell>
        </row>
      </sheetData>
      <sheetData sheetId="2">
        <row r="13">
          <cell r="F13">
            <v>580000</v>
          </cell>
        </row>
        <row r="16">
          <cell r="E16">
            <v>200000</v>
          </cell>
          <cell r="F16">
            <v>100000</v>
          </cell>
          <cell r="G16">
            <v>100000</v>
          </cell>
        </row>
        <row r="17">
          <cell r="E17" t="str">
            <v>2558:200,000</v>
          </cell>
        </row>
        <row r="20">
          <cell r="E20">
            <v>20000</v>
          </cell>
          <cell r="G20">
            <v>20000</v>
          </cell>
        </row>
        <row r="21">
          <cell r="E21" t="str">
            <v>2558:20,000</v>
          </cell>
        </row>
        <row r="25">
          <cell r="E25">
            <v>20000</v>
          </cell>
          <cell r="G25">
            <v>20000</v>
          </cell>
        </row>
        <row r="26">
          <cell r="E26" t="str">
            <v>2558:20,000</v>
          </cell>
        </row>
        <row r="28">
          <cell r="E28">
            <v>20000</v>
          </cell>
          <cell r="F28">
            <v>20000</v>
          </cell>
          <cell r="G28">
            <v>20000</v>
          </cell>
        </row>
        <row r="29">
          <cell r="E29" t="str">
            <v>2558:2,000</v>
          </cell>
        </row>
        <row r="30">
          <cell r="E30">
            <v>291200</v>
          </cell>
        </row>
        <row r="31">
          <cell r="E31" t="str">
            <v>2558:252,000</v>
          </cell>
        </row>
        <row r="32">
          <cell r="E32">
            <v>107000</v>
          </cell>
        </row>
        <row r="33">
          <cell r="E33" t="str">
            <v>2558:88,200</v>
          </cell>
        </row>
        <row r="34">
          <cell r="E34">
            <v>10000</v>
          </cell>
          <cell r="F34">
            <v>10000</v>
          </cell>
          <cell r="G34">
            <v>10000</v>
          </cell>
        </row>
        <row r="35">
          <cell r="E35" t="str">
            <v>2558:10,000</v>
          </cell>
        </row>
        <row r="36">
          <cell r="E36">
            <v>10000</v>
          </cell>
        </row>
        <row r="38">
          <cell r="E38">
            <v>10000</v>
          </cell>
        </row>
      </sheetData>
      <sheetData sheetId="3">
        <row r="13">
          <cell r="E13">
            <v>160000</v>
          </cell>
          <cell r="F13">
            <v>160000</v>
          </cell>
          <cell r="G13">
            <v>160000</v>
          </cell>
        </row>
        <row r="14">
          <cell r="E14" t="str">
            <v>2558:100,000</v>
          </cell>
        </row>
        <row r="18">
          <cell r="E18">
            <v>1400000</v>
          </cell>
        </row>
        <row r="19">
          <cell r="E19" t="str">
            <v>2558:1,388,000</v>
          </cell>
        </row>
        <row r="21">
          <cell r="E21">
            <v>500000</v>
          </cell>
        </row>
        <row r="23">
          <cell r="E23" t="str">
            <v>2558:631,800</v>
          </cell>
        </row>
        <row r="24">
          <cell r="E24">
            <v>50000</v>
          </cell>
        </row>
        <row r="25">
          <cell r="E25" t="str">
            <v>2558:120,000</v>
          </cell>
        </row>
        <row r="27">
          <cell r="E27">
            <v>20000</v>
          </cell>
          <cell r="F27">
            <v>20000</v>
          </cell>
          <cell r="G27">
            <v>20000</v>
          </cell>
        </row>
        <row r="28">
          <cell r="E28" t="str">
            <v>2558:20,000</v>
          </cell>
        </row>
        <row r="30">
          <cell r="E30">
            <v>100000</v>
          </cell>
        </row>
        <row r="31">
          <cell r="E31" t="str">
            <v>2558:300,000</v>
          </cell>
        </row>
        <row r="35">
          <cell r="E35">
            <v>20000</v>
          </cell>
        </row>
        <row r="36">
          <cell r="E36" t="str">
            <v>2558:20,000</v>
          </cell>
        </row>
        <row r="39">
          <cell r="E39">
            <v>10000</v>
          </cell>
        </row>
        <row r="41">
          <cell r="E41" t="str">
            <v>2558:10,000</v>
          </cell>
        </row>
        <row r="42">
          <cell r="E42">
            <v>30000</v>
          </cell>
        </row>
        <row r="43">
          <cell r="E43" t="str">
            <v>2558:30,000</v>
          </cell>
        </row>
      </sheetData>
      <sheetData sheetId="4">
        <row r="13">
          <cell r="E13">
            <v>5000</v>
          </cell>
        </row>
        <row r="14">
          <cell r="E14" t="str">
            <v>2558:5,000</v>
          </cell>
        </row>
        <row r="17">
          <cell r="E17">
            <v>36000</v>
          </cell>
          <cell r="F17">
            <v>36000</v>
          </cell>
          <cell r="G17">
            <v>36000</v>
          </cell>
        </row>
        <row r="18">
          <cell r="E18" t="str">
            <v>2558:36,000</v>
          </cell>
        </row>
      </sheetData>
      <sheetData sheetId="5">
        <row r="13">
          <cell r="E13">
            <v>5000</v>
          </cell>
        </row>
        <row r="14">
          <cell r="E14" t="str">
            <v>2558:5,000</v>
          </cell>
        </row>
        <row r="17">
          <cell r="E17">
            <v>150000</v>
          </cell>
        </row>
        <row r="18">
          <cell r="E18" t="str">
            <v>2558:5,000</v>
          </cell>
        </row>
        <row r="20">
          <cell r="E20">
            <v>300000</v>
          </cell>
        </row>
        <row r="21">
          <cell r="E21" t="str">
            <v>2558:5,000</v>
          </cell>
        </row>
        <row r="23">
          <cell r="E23">
            <v>25000</v>
          </cell>
        </row>
        <row r="24">
          <cell r="E24" t="str">
            <v>2558:25,000</v>
          </cell>
        </row>
        <row r="26">
          <cell r="E26">
            <v>38000</v>
          </cell>
        </row>
        <row r="28">
          <cell r="E28">
            <v>15000</v>
          </cell>
        </row>
        <row r="29">
          <cell r="E29" t="str">
            <v>2558:15,000</v>
          </cell>
        </row>
        <row r="32">
          <cell r="E32">
            <v>15000</v>
          </cell>
        </row>
        <row r="33">
          <cell r="E33" t="str">
            <v>2558:15,000</v>
          </cell>
        </row>
        <row r="35">
          <cell r="E35">
            <v>15000</v>
          </cell>
        </row>
        <row r="36">
          <cell r="E36" t="str">
            <v>2558:15,000</v>
          </cell>
        </row>
        <row r="38">
          <cell r="E38">
            <v>15000</v>
          </cell>
          <cell r="F38">
            <v>15000</v>
          </cell>
          <cell r="G38">
            <v>15000</v>
          </cell>
        </row>
        <row r="39">
          <cell r="E39" t="str">
            <v>2558:15,000</v>
          </cell>
        </row>
      </sheetData>
      <sheetData sheetId="6">
        <row r="13">
          <cell r="E13">
            <v>30000</v>
          </cell>
          <cell r="F13">
            <v>30000</v>
          </cell>
          <cell r="G13">
            <v>30000</v>
          </cell>
        </row>
        <row r="14">
          <cell r="E14" t="str">
            <v>2558:100,000</v>
          </cell>
        </row>
        <row r="16">
          <cell r="E16">
            <v>30000</v>
          </cell>
          <cell r="F16">
            <v>30000</v>
          </cell>
          <cell r="G16">
            <v>30000</v>
          </cell>
        </row>
        <row r="17">
          <cell r="E17" t="str">
            <v>2558:120,000</v>
          </cell>
        </row>
        <row r="18">
          <cell r="E18">
            <v>30000</v>
          </cell>
          <cell r="F18">
            <v>30000</v>
          </cell>
          <cell r="G18">
            <v>30000</v>
          </cell>
        </row>
        <row r="19">
          <cell r="E19" t="str">
            <v>2558:30,000</v>
          </cell>
        </row>
        <row r="27">
          <cell r="E27">
            <v>5000</v>
          </cell>
        </row>
        <row r="28">
          <cell r="E28" t="str">
            <v>2558:5,000</v>
          </cell>
        </row>
        <row r="30">
          <cell r="E30">
            <v>20000</v>
          </cell>
        </row>
        <row r="31">
          <cell r="E31" t="str">
            <v>2558:20,000</v>
          </cell>
        </row>
        <row r="33">
          <cell r="E33">
            <v>40000</v>
          </cell>
          <cell r="F33">
            <v>40000</v>
          </cell>
          <cell r="G33">
            <v>40000</v>
          </cell>
        </row>
        <row r="34">
          <cell r="E34" t="str">
            <v>2558:40,000</v>
          </cell>
        </row>
        <row r="37">
          <cell r="E37">
            <v>20000</v>
          </cell>
          <cell r="F37">
            <v>20000</v>
          </cell>
          <cell r="G37">
            <v>20000</v>
          </cell>
        </row>
        <row r="38">
          <cell r="E38" t="str">
            <v>2558:20,000</v>
          </cell>
        </row>
        <row r="42">
          <cell r="E42">
            <v>20000</v>
          </cell>
        </row>
        <row r="43">
          <cell r="E43" t="str">
            <v>2558:20,000</v>
          </cell>
        </row>
      </sheetData>
      <sheetData sheetId="7">
        <row r="13">
          <cell r="E13">
            <v>100000</v>
          </cell>
          <cell r="F13">
            <v>100000</v>
          </cell>
          <cell r="G13">
            <v>100000</v>
          </cell>
        </row>
        <row r="14">
          <cell r="E14" t="str">
            <v>2558:120,000</v>
          </cell>
        </row>
        <row r="15">
          <cell r="E15">
            <v>50000</v>
          </cell>
        </row>
        <row r="16">
          <cell r="E16" t="str">
            <v>2558:50,000</v>
          </cell>
        </row>
        <row r="17">
          <cell r="E17">
            <v>100000</v>
          </cell>
          <cell r="F17">
            <v>100000</v>
          </cell>
          <cell r="G17">
            <v>100000</v>
          </cell>
        </row>
        <row r="18">
          <cell r="E18" t="str">
            <v>2558:100,000</v>
          </cell>
        </row>
        <row r="19">
          <cell r="E19">
            <v>100000</v>
          </cell>
          <cell r="F19">
            <v>100000</v>
          </cell>
          <cell r="G19">
            <v>100000</v>
          </cell>
        </row>
        <row r="20">
          <cell r="E20" t="str">
            <v>2558:100,000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</sheetNames>
    <sheetDataSet>
      <sheetData sheetId="0">
        <row r="11">
          <cell r="E11">
            <v>50000</v>
          </cell>
          <cell r="F11">
            <v>50000</v>
          </cell>
          <cell r="G11">
            <v>50000</v>
          </cell>
        </row>
        <row r="12">
          <cell r="E12" t="str">
            <v>2558:50,000</v>
          </cell>
        </row>
        <row r="17">
          <cell r="E17">
            <v>50000</v>
          </cell>
          <cell r="F17">
            <v>50000</v>
          </cell>
          <cell r="G17">
            <v>50000</v>
          </cell>
        </row>
        <row r="18">
          <cell r="E18" t="str">
            <v>2558:50,000</v>
          </cell>
        </row>
        <row r="23">
          <cell r="E23">
            <v>50000</v>
          </cell>
          <cell r="F23">
            <v>50000</v>
          </cell>
          <cell r="G23">
            <v>50000</v>
          </cell>
        </row>
        <row r="24">
          <cell r="E24" t="str">
            <v>2558:50,000</v>
          </cell>
        </row>
        <row r="29">
          <cell r="E29">
            <v>100000</v>
          </cell>
          <cell r="F29">
            <v>100000</v>
          </cell>
          <cell r="G29">
            <v>100000</v>
          </cell>
        </row>
        <row r="30">
          <cell r="E30" t="str">
            <v>2558:100,000</v>
          </cell>
        </row>
        <row r="31">
          <cell r="E31">
            <v>35000</v>
          </cell>
          <cell r="F31">
            <v>7500</v>
          </cell>
          <cell r="G31">
            <v>7500</v>
          </cell>
        </row>
        <row r="32">
          <cell r="E32" t="str">
            <v>2558:5,000</v>
          </cell>
        </row>
        <row r="33">
          <cell r="E33">
            <v>100000</v>
          </cell>
          <cell r="F33">
            <v>100000</v>
          </cell>
          <cell r="G33">
            <v>100000</v>
          </cell>
        </row>
        <row r="34">
          <cell r="E34" t="str">
            <v>2558:100,000</v>
          </cell>
        </row>
        <row r="35">
          <cell r="E35">
            <v>200000</v>
          </cell>
          <cell r="F35">
            <v>200000</v>
          </cell>
          <cell r="G35">
            <v>200000</v>
          </cell>
        </row>
        <row r="36">
          <cell r="E36" t="str">
            <v>2558:200,000</v>
          </cell>
        </row>
        <row r="37">
          <cell r="E37">
            <v>100000</v>
          </cell>
          <cell r="F37">
            <v>100000</v>
          </cell>
          <cell r="G37">
            <v>100000</v>
          </cell>
        </row>
        <row r="38">
          <cell r="E38" t="str">
            <v>2558:100,000</v>
          </cell>
        </row>
        <row r="39">
          <cell r="E39">
            <v>800000</v>
          </cell>
        </row>
        <row r="40">
          <cell r="E40" t="str">
            <v>2558:750,000</v>
          </cell>
        </row>
        <row r="41">
          <cell r="E41">
            <v>150000</v>
          </cell>
        </row>
        <row r="42">
          <cell r="E42" t="str">
            <v>2558:150,000</v>
          </cell>
        </row>
        <row r="43">
          <cell r="E43">
            <v>50000</v>
          </cell>
        </row>
        <row r="49">
          <cell r="E49">
            <v>12000</v>
          </cell>
        </row>
        <row r="52">
          <cell r="E52">
            <v>90000</v>
          </cell>
        </row>
      </sheetData>
      <sheetData sheetId="1">
        <row r="11">
          <cell r="E11">
            <v>30000</v>
          </cell>
          <cell r="F11">
            <v>30000</v>
          </cell>
          <cell r="G11">
            <v>30000</v>
          </cell>
        </row>
        <row r="12">
          <cell r="E12" t="str">
            <v>2558:20,000</v>
          </cell>
        </row>
        <row r="16">
          <cell r="E16">
            <v>20000</v>
          </cell>
          <cell r="F16">
            <v>20000</v>
          </cell>
          <cell r="G16">
            <v>20000</v>
          </cell>
        </row>
        <row r="17">
          <cell r="E17" t="str">
            <v>2558:20,000</v>
          </cell>
        </row>
        <row r="20">
          <cell r="E20">
            <v>30000</v>
          </cell>
          <cell r="F20">
            <v>30000</v>
          </cell>
          <cell r="G20">
            <v>30000</v>
          </cell>
        </row>
        <row r="21">
          <cell r="E21" t="str">
            <v>2558:30,000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topLeftCell="A31" zoomScale="110" zoomScaleNormal="110" workbookViewId="0">
      <selection activeCell="A8" sqref="A8"/>
    </sheetView>
  </sheetViews>
  <sheetFormatPr defaultRowHeight="21"/>
  <cols>
    <col min="1" max="1" width="2.140625" style="1" customWidth="1"/>
    <col min="2" max="2" width="62.42578125" style="1" customWidth="1"/>
    <col min="3" max="3" width="7.28515625" style="1" customWidth="1"/>
    <col min="4" max="4" width="11.5703125" style="1" bestFit="1" customWidth="1"/>
    <col min="5" max="5" width="7.7109375" style="1" customWidth="1"/>
    <col min="6" max="6" width="11.5703125" style="1" bestFit="1" customWidth="1"/>
    <col min="7" max="7" width="7.42578125" style="1" customWidth="1"/>
    <col min="8" max="8" width="11.5703125" style="1" bestFit="1" customWidth="1"/>
    <col min="9" max="9" width="6.85546875" style="1" customWidth="1"/>
    <col min="10" max="10" width="12.7109375" style="1" bestFit="1" customWidth="1"/>
    <col min="11" max="16384" width="9.140625" style="1"/>
  </cols>
  <sheetData>
    <row r="1" spans="1:10">
      <c r="A1" s="39" t="s">
        <v>11</v>
      </c>
      <c r="B1" s="39"/>
      <c r="C1" s="39"/>
      <c r="D1" s="39"/>
      <c r="E1" s="39"/>
      <c r="F1" s="39"/>
      <c r="G1" s="39"/>
      <c r="H1" s="39"/>
      <c r="I1" s="39"/>
      <c r="J1" s="39"/>
    </row>
    <row r="2" spans="1:10">
      <c r="A2" s="39" t="s">
        <v>37</v>
      </c>
      <c r="B2" s="39"/>
      <c r="C2" s="39"/>
      <c r="D2" s="39"/>
      <c r="E2" s="39"/>
      <c r="F2" s="39"/>
      <c r="G2" s="39"/>
      <c r="H2" s="39"/>
      <c r="I2" s="39"/>
      <c r="J2" s="39"/>
    </row>
    <row r="3" spans="1:10">
      <c r="A3" s="40" t="s">
        <v>9</v>
      </c>
      <c r="B3" s="40"/>
      <c r="C3" s="40"/>
      <c r="D3" s="40"/>
      <c r="E3" s="40"/>
      <c r="F3" s="40"/>
      <c r="G3" s="40"/>
      <c r="H3" s="40"/>
      <c r="I3" s="40"/>
      <c r="J3" s="40"/>
    </row>
    <row r="4" spans="1:10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s="5" customFormat="1" ht="18.75">
      <c r="A5" s="3"/>
      <c r="B5" s="4"/>
      <c r="C5" s="41" t="s">
        <v>10</v>
      </c>
      <c r="D5" s="42"/>
      <c r="E5" s="41" t="s">
        <v>12</v>
      </c>
      <c r="F5" s="42"/>
      <c r="G5" s="41" t="s">
        <v>38</v>
      </c>
      <c r="H5" s="42"/>
      <c r="I5" s="41" t="s">
        <v>8</v>
      </c>
      <c r="J5" s="42"/>
    </row>
    <row r="6" spans="1:10" s="5" customFormat="1" ht="18.75">
      <c r="A6" s="37" t="s">
        <v>7</v>
      </c>
      <c r="B6" s="38"/>
      <c r="C6" s="6" t="s">
        <v>6</v>
      </c>
      <c r="D6" s="7" t="s">
        <v>5</v>
      </c>
      <c r="E6" s="8" t="s">
        <v>6</v>
      </c>
      <c r="F6" s="7" t="s">
        <v>5</v>
      </c>
      <c r="G6" s="8" t="s">
        <v>6</v>
      </c>
      <c r="H6" s="7" t="s">
        <v>5</v>
      </c>
      <c r="I6" s="9" t="s">
        <v>6</v>
      </c>
      <c r="J6" s="7" t="s">
        <v>5</v>
      </c>
    </row>
    <row r="7" spans="1:10" s="5" customFormat="1" ht="18.75">
      <c r="A7" s="10"/>
      <c r="B7" s="11"/>
      <c r="C7" s="12" t="s">
        <v>4</v>
      </c>
      <c r="D7" s="13" t="s">
        <v>3</v>
      </c>
      <c r="E7" s="14" t="s">
        <v>4</v>
      </c>
      <c r="F7" s="13" t="s">
        <v>3</v>
      </c>
      <c r="G7" s="14" t="s">
        <v>4</v>
      </c>
      <c r="H7" s="13" t="s">
        <v>3</v>
      </c>
      <c r="I7" s="15" t="s">
        <v>4</v>
      </c>
      <c r="J7" s="13" t="s">
        <v>3</v>
      </c>
    </row>
    <row r="8" spans="1:10" s="5" customFormat="1" ht="18.75">
      <c r="A8" s="16" t="s">
        <v>13</v>
      </c>
      <c r="B8" s="4"/>
      <c r="C8" s="17"/>
      <c r="D8" s="17"/>
      <c r="E8" s="17"/>
      <c r="F8" s="17"/>
      <c r="G8" s="17"/>
      <c r="H8" s="17"/>
      <c r="I8" s="17"/>
      <c r="J8" s="17"/>
    </row>
    <row r="9" spans="1:10" s="5" customFormat="1" ht="18.75">
      <c r="A9" s="28" t="s">
        <v>1</v>
      </c>
      <c r="B9" s="18"/>
      <c r="C9" s="19"/>
      <c r="D9" s="19"/>
      <c r="E9" s="19"/>
      <c r="F9" s="19"/>
      <c r="G9" s="19"/>
      <c r="H9" s="19"/>
      <c r="I9" s="19"/>
      <c r="J9" s="19"/>
    </row>
    <row r="10" spans="1:10" s="5" customFormat="1" ht="37.5">
      <c r="A10" s="20"/>
      <c r="B10" s="27" t="s">
        <v>14</v>
      </c>
      <c r="C10" s="21">
        <f>COUNT('[1]1.1'!$E$12:$E$98)</f>
        <v>6</v>
      </c>
      <c r="D10" s="31">
        <f>SUM('[1]1.1'!$E$12:$E$98)</f>
        <v>6316000</v>
      </c>
      <c r="E10" s="21">
        <f>COUNT('[1]1.1'!$F$12:$F$98)</f>
        <v>12</v>
      </c>
      <c r="F10" s="33">
        <f>SUM('[1]1.1'!$F$12:$F$98)</f>
        <v>21043000</v>
      </c>
      <c r="G10" s="21">
        <f>COUNT('[1]1.1'!$G$12:$G$98)</f>
        <v>9</v>
      </c>
      <c r="H10" s="33">
        <f>SUM('[1]1.1'!$G$12:$G$98)</f>
        <v>1922600</v>
      </c>
      <c r="I10" s="21">
        <f>SUM(C10,E10,G10)</f>
        <v>27</v>
      </c>
      <c r="J10" s="33">
        <f>SUM(D10,F10,H10)</f>
        <v>29281600</v>
      </c>
    </row>
    <row r="11" spans="1:10" s="5" customFormat="1" ht="37.5">
      <c r="A11" s="20"/>
      <c r="B11" s="27" t="s">
        <v>15</v>
      </c>
      <c r="C11" s="21">
        <f>COUNT('[1]1.2'!$E$12:$E$48)</f>
        <v>9</v>
      </c>
      <c r="D11" s="31">
        <f>SUM('[1]1.2'!$E$12:$E$48)</f>
        <v>1288000</v>
      </c>
      <c r="E11" s="21">
        <f>COUNT('[1]1.2'!$F$12:$F$48)</f>
        <v>1</v>
      </c>
      <c r="F11" s="33">
        <f>SUM('[1]1.2'!$F$12:$F$48)</f>
        <v>150000</v>
      </c>
      <c r="G11" s="21">
        <f>COUNT('[1]1.2'!$G$12:$G$48)</f>
        <v>1</v>
      </c>
      <c r="H11" s="33">
        <f>SUM('[1]1.2'!$G$12:$G$48)</f>
        <v>200000</v>
      </c>
      <c r="I11" s="21">
        <f>SUM(C11,E11,G11)</f>
        <v>11</v>
      </c>
      <c r="J11" s="33">
        <f>SUM(D11,F11,H11)</f>
        <v>1638000</v>
      </c>
    </row>
    <row r="12" spans="1:10" s="5" customFormat="1" ht="18.75">
      <c r="A12" s="20"/>
      <c r="B12" s="26" t="s">
        <v>2</v>
      </c>
      <c r="C12" s="22">
        <f t="shared" ref="C12:J12" si="0">SUM(C10:C11)</f>
        <v>15</v>
      </c>
      <c r="D12" s="32">
        <f t="shared" si="0"/>
        <v>7604000</v>
      </c>
      <c r="E12" s="23">
        <f t="shared" si="0"/>
        <v>13</v>
      </c>
      <c r="F12" s="32">
        <f t="shared" si="0"/>
        <v>21193000</v>
      </c>
      <c r="G12" s="23">
        <f t="shared" si="0"/>
        <v>10</v>
      </c>
      <c r="H12" s="32">
        <f t="shared" si="0"/>
        <v>2122600</v>
      </c>
      <c r="I12" s="23">
        <f t="shared" si="0"/>
        <v>38</v>
      </c>
      <c r="J12" s="32">
        <f t="shared" si="0"/>
        <v>30919600</v>
      </c>
    </row>
    <row r="13" spans="1:10" s="5" customFormat="1" ht="18.75">
      <c r="A13" s="16" t="s">
        <v>39</v>
      </c>
      <c r="B13" s="4"/>
      <c r="C13" s="17"/>
      <c r="D13" s="17"/>
      <c r="E13" s="17"/>
      <c r="F13" s="17"/>
      <c r="G13" s="17"/>
      <c r="H13" s="17"/>
      <c r="I13" s="17"/>
      <c r="J13" s="17"/>
    </row>
    <row r="14" spans="1:10" s="5" customFormat="1" ht="18.75">
      <c r="A14" s="28" t="s">
        <v>1</v>
      </c>
      <c r="B14" s="18"/>
      <c r="C14" s="19"/>
      <c r="D14" s="19"/>
      <c r="E14" s="19"/>
      <c r="F14" s="19"/>
      <c r="G14" s="19"/>
      <c r="H14" s="19"/>
      <c r="I14" s="19"/>
      <c r="J14" s="19"/>
    </row>
    <row r="15" spans="1:10" s="5" customFormat="1" ht="37.5">
      <c r="A15" s="20"/>
      <c r="B15" s="27" t="s">
        <v>16</v>
      </c>
      <c r="C15" s="21">
        <f>COUNT('[2]2.1'!$E$11:$E$34)</f>
        <v>4</v>
      </c>
      <c r="D15" s="31">
        <f>SUM('[2]2.1'!$E$11:$E$34)</f>
        <v>14500000</v>
      </c>
      <c r="E15" s="21">
        <f>COUNT('[2]2.1'!$F$11:$F$34)</f>
        <v>2</v>
      </c>
      <c r="F15" s="33">
        <f>SUM('[2]2.1'!$F$11:$F$34)</f>
        <v>1400000</v>
      </c>
      <c r="G15" s="21">
        <f>COUNT('[2]2.1'!$G$11:$G$34)</f>
        <v>1</v>
      </c>
      <c r="H15" s="33">
        <f>SUM('[2]2.1'!$G$11:$G$34)</f>
        <v>500000</v>
      </c>
      <c r="I15" s="21">
        <f t="shared" ref="I15:J17" si="1">SUM(C15,E15,G15)</f>
        <v>7</v>
      </c>
      <c r="J15" s="33">
        <f t="shared" si="1"/>
        <v>16400000</v>
      </c>
    </row>
    <row r="16" spans="1:10" s="5" customFormat="1" ht="37.5">
      <c r="A16" s="20"/>
      <c r="B16" s="27" t="s">
        <v>17</v>
      </c>
      <c r="C16" s="21">
        <f>COUNT('[2]2.2'!$E$11:$E$16)</f>
        <v>2</v>
      </c>
      <c r="D16" s="31">
        <f>SUM('[2]2.2'!$E$11:$E$16)</f>
        <v>90000</v>
      </c>
      <c r="E16" s="21">
        <f>COUNT('[2]2.2'!$F$11:$F$16)</f>
        <v>2</v>
      </c>
      <c r="F16" s="31">
        <f>SUM('[2]2.2'!$F$11:$F$16)</f>
        <v>90000</v>
      </c>
      <c r="G16" s="21">
        <f>COUNT('[2]2.2'!$G$11:$G$16)</f>
        <v>2</v>
      </c>
      <c r="H16" s="31">
        <f>SUM('[2]2.2'!$G$11:$G$16)</f>
        <v>90000</v>
      </c>
      <c r="I16" s="21">
        <f t="shared" si="1"/>
        <v>6</v>
      </c>
      <c r="J16" s="33">
        <f t="shared" si="1"/>
        <v>270000</v>
      </c>
    </row>
    <row r="17" spans="1:10" s="5" customFormat="1" ht="37.5">
      <c r="A17" s="20"/>
      <c r="B17" s="27" t="s">
        <v>18</v>
      </c>
      <c r="C17" s="21">
        <f>COUNT('[2]2.3'!$E$11:$E$18)</f>
        <v>2</v>
      </c>
      <c r="D17" s="31">
        <f>SUM('[2]2.3'!$E$11:$E$18)</f>
        <v>70000</v>
      </c>
      <c r="E17" s="21">
        <f>COUNT('[2]2.3'!$F$11:$F$18)</f>
        <v>1</v>
      </c>
      <c r="F17" s="33">
        <f>SUM('[2]2.3'!$F$11:$F$18)</f>
        <v>20000</v>
      </c>
      <c r="G17" s="21">
        <f>COUNT('[2]2.3'!$G$11:$G$18)</f>
        <v>1</v>
      </c>
      <c r="H17" s="33">
        <f>SUM('[2]2.3'!$G$11:$G$18)</f>
        <v>20000</v>
      </c>
      <c r="I17" s="21">
        <f t="shared" si="1"/>
        <v>4</v>
      </c>
      <c r="J17" s="33">
        <f t="shared" si="1"/>
        <v>110000</v>
      </c>
    </row>
    <row r="18" spans="1:10" s="5" customFormat="1" ht="18.75">
      <c r="A18" s="20"/>
      <c r="B18" s="26" t="s">
        <v>2</v>
      </c>
      <c r="C18" s="22">
        <f>SUM(C15:C17)</f>
        <v>8</v>
      </c>
      <c r="D18" s="32">
        <f t="shared" ref="D18:J18" si="2">SUM(D15:D17)</f>
        <v>14660000</v>
      </c>
      <c r="E18" s="23">
        <f t="shared" si="2"/>
        <v>5</v>
      </c>
      <c r="F18" s="32">
        <f t="shared" si="2"/>
        <v>1510000</v>
      </c>
      <c r="G18" s="23">
        <f t="shared" si="2"/>
        <v>4</v>
      </c>
      <c r="H18" s="32">
        <f t="shared" si="2"/>
        <v>610000</v>
      </c>
      <c r="I18" s="23">
        <f t="shared" si="2"/>
        <v>17</v>
      </c>
      <c r="J18" s="32">
        <f t="shared" si="2"/>
        <v>16780000</v>
      </c>
    </row>
    <row r="19" spans="1:10" s="5" customFormat="1" ht="18.75">
      <c r="A19" s="16" t="s">
        <v>19</v>
      </c>
      <c r="B19" s="4"/>
      <c r="C19" s="17"/>
      <c r="D19" s="17"/>
      <c r="E19" s="17"/>
      <c r="F19" s="17"/>
      <c r="G19" s="17"/>
      <c r="H19" s="17"/>
      <c r="I19" s="17"/>
      <c r="J19" s="17"/>
    </row>
    <row r="20" spans="1:10" s="5" customFormat="1" ht="18.75">
      <c r="A20" s="28" t="s">
        <v>1</v>
      </c>
      <c r="B20" s="18"/>
      <c r="C20" s="19"/>
      <c r="D20" s="19"/>
      <c r="E20" s="19"/>
      <c r="F20" s="19"/>
      <c r="G20" s="19"/>
      <c r="H20" s="19"/>
      <c r="I20" s="19"/>
      <c r="J20" s="19"/>
    </row>
    <row r="21" spans="1:10" s="5" customFormat="1" ht="37.5">
      <c r="A21" s="20"/>
      <c r="B21" s="27" t="s">
        <v>20</v>
      </c>
      <c r="C21" s="21">
        <f>COUNT('[3]3.1'!$E$11:$E$14)</f>
        <v>1</v>
      </c>
      <c r="D21" s="31">
        <v>300000</v>
      </c>
      <c r="E21" s="21">
        <f>COUNT('[3]3.1'!$E$11:$E$14)</f>
        <v>1</v>
      </c>
      <c r="F21" s="31">
        <v>300000</v>
      </c>
      <c r="G21" s="21">
        <f>COUNT('[3]3.1'!$E$11:$E$14)</f>
        <v>1</v>
      </c>
      <c r="H21" s="31">
        <v>300000</v>
      </c>
      <c r="I21" s="21">
        <f t="shared" ref="I21:J25" si="3">SUM(C21,E21,G21)</f>
        <v>3</v>
      </c>
      <c r="J21" s="33">
        <f t="shared" si="3"/>
        <v>900000</v>
      </c>
    </row>
    <row r="22" spans="1:10" s="5" customFormat="1" ht="37.5">
      <c r="A22" s="20"/>
      <c r="B22" s="27" t="s">
        <v>21</v>
      </c>
      <c r="C22" s="21">
        <v>0</v>
      </c>
      <c r="D22" s="21">
        <v>0</v>
      </c>
      <c r="E22" s="21">
        <v>0</v>
      </c>
      <c r="F22" s="33">
        <v>0</v>
      </c>
      <c r="G22" s="21">
        <f>COUNT('[3]3.2'!$G$11:$G$20)</f>
        <v>2</v>
      </c>
      <c r="H22" s="33">
        <f>SUM('[3]3.2'!$G$11:$G$20)</f>
        <v>3030000</v>
      </c>
      <c r="I22" s="21">
        <f t="shared" si="3"/>
        <v>2</v>
      </c>
      <c r="J22" s="33">
        <f t="shared" si="3"/>
        <v>3030000</v>
      </c>
    </row>
    <row r="23" spans="1:10" s="5" customFormat="1" ht="18.75">
      <c r="A23" s="20"/>
      <c r="B23" s="27" t="s">
        <v>22</v>
      </c>
      <c r="C23" s="21">
        <f>COUNT('[3]3.3'!$E$11:$E$19)</f>
        <v>2</v>
      </c>
      <c r="D23" s="31">
        <f>SUM('[3]3.3'!$E$11:$E$19)</f>
        <v>70000</v>
      </c>
      <c r="E23" s="21">
        <f>COUNT('[3]3.3'!$F$11:$F$19)</f>
        <v>2</v>
      </c>
      <c r="F23" s="33">
        <f>SUM('[3]3.3'!$F$11:$F$19)</f>
        <v>70000</v>
      </c>
      <c r="G23" s="21">
        <f>COUNT('[3]3.3'!$G$11:$G$19)</f>
        <v>2</v>
      </c>
      <c r="H23" s="33">
        <f>SUM('[3]3.3'!$G$11:$G$19)</f>
        <v>70000</v>
      </c>
      <c r="I23" s="21">
        <f t="shared" si="3"/>
        <v>6</v>
      </c>
      <c r="J23" s="33">
        <f t="shared" si="3"/>
        <v>210000</v>
      </c>
    </row>
    <row r="24" spans="1:10" s="5" customFormat="1" ht="18.75">
      <c r="A24" s="20"/>
      <c r="B24" s="27" t="s">
        <v>23</v>
      </c>
      <c r="C24" s="21">
        <f>COUNT('[3]3.4'!$E$11:$E$13)</f>
        <v>1</v>
      </c>
      <c r="D24" s="31">
        <f>SUM('[3]3.4'!$E$11:$E$13)</f>
        <v>20000</v>
      </c>
      <c r="E24" s="21">
        <f>COUNT('[3]3.4'!$F$11:$F$13)</f>
        <v>1</v>
      </c>
      <c r="F24" s="33">
        <f>SUM('[3]3.4'!$F$11:$F$13)</f>
        <v>20000</v>
      </c>
      <c r="G24" s="21">
        <f>COUNT('[3]3.4'!$G$11:$G$13)</f>
        <v>1</v>
      </c>
      <c r="H24" s="33">
        <f>SUM('[3]3.4'!$G$11:$G$13)</f>
        <v>20000</v>
      </c>
      <c r="I24" s="21">
        <f t="shared" si="3"/>
        <v>3</v>
      </c>
      <c r="J24" s="33">
        <f t="shared" si="3"/>
        <v>60000</v>
      </c>
    </row>
    <row r="25" spans="1:10" s="5" customFormat="1" ht="37.5">
      <c r="A25" s="20"/>
      <c r="B25" s="27" t="s">
        <v>24</v>
      </c>
      <c r="C25" s="21">
        <f>COUNT('[3]3.5'!$E$11:$E$16)</f>
        <v>2</v>
      </c>
      <c r="D25" s="31">
        <f>SUM('[3]3.5'!$E$11:$E$16)</f>
        <v>45000</v>
      </c>
      <c r="E25" s="21">
        <f>COUNT('[3]3.5'!$F$11:$F$16)</f>
        <v>2</v>
      </c>
      <c r="F25" s="33">
        <f>SUM('[3]3.5'!$F$11:$F$16)</f>
        <v>45000</v>
      </c>
      <c r="G25" s="21">
        <f>COUNT('[3]3.5'!$G$11:$G$16)</f>
        <v>2</v>
      </c>
      <c r="H25" s="33">
        <f>SUM('[3]3.5'!$G$11:$G$16)</f>
        <v>45000</v>
      </c>
      <c r="I25" s="21">
        <f t="shared" si="3"/>
        <v>6</v>
      </c>
      <c r="J25" s="33">
        <f t="shared" si="3"/>
        <v>135000</v>
      </c>
    </row>
    <row r="26" spans="1:10" s="5" customFormat="1" ht="18.75">
      <c r="A26" s="20"/>
      <c r="B26" s="26" t="s">
        <v>2</v>
      </c>
      <c r="C26" s="22">
        <f>SUM(C21:C25)</f>
        <v>6</v>
      </c>
      <c r="D26" s="32">
        <f>SUM(D21:D25)</f>
        <v>435000</v>
      </c>
      <c r="E26" s="23">
        <f t="shared" ref="E26:J26" si="4">SUM(E21:E25)</f>
        <v>6</v>
      </c>
      <c r="F26" s="32">
        <f t="shared" si="4"/>
        <v>435000</v>
      </c>
      <c r="G26" s="23">
        <f t="shared" si="4"/>
        <v>8</v>
      </c>
      <c r="H26" s="32">
        <f t="shared" si="4"/>
        <v>3465000</v>
      </c>
      <c r="I26" s="23">
        <f t="shared" si="4"/>
        <v>20</v>
      </c>
      <c r="J26" s="32">
        <f t="shared" si="4"/>
        <v>4335000</v>
      </c>
    </row>
    <row r="27" spans="1:10" s="5" customFormat="1" ht="18.75">
      <c r="A27" s="16" t="s">
        <v>25</v>
      </c>
      <c r="B27" s="25"/>
      <c r="C27" s="17"/>
      <c r="D27" s="17"/>
      <c r="E27" s="17"/>
      <c r="F27" s="17"/>
      <c r="G27" s="17"/>
      <c r="H27" s="17"/>
      <c r="I27" s="17"/>
      <c r="J27" s="17"/>
    </row>
    <row r="28" spans="1:10" s="5" customFormat="1" ht="18.75">
      <c r="A28" s="28" t="s">
        <v>1</v>
      </c>
      <c r="B28" s="18"/>
      <c r="C28" s="19"/>
      <c r="D28" s="19"/>
      <c r="E28" s="19"/>
      <c r="F28" s="19"/>
      <c r="G28" s="19"/>
      <c r="H28" s="19"/>
      <c r="I28" s="19"/>
      <c r="J28" s="19"/>
    </row>
    <row r="29" spans="1:10" s="5" customFormat="1" ht="18.75">
      <c r="A29" s="20"/>
      <c r="B29" s="27" t="s">
        <v>26</v>
      </c>
      <c r="C29" s="21">
        <f>COUNT('[4]4.1'!$E$13:$E$45)</f>
        <v>8</v>
      </c>
      <c r="D29" s="31">
        <f>SUM('[4]4.1'!$E$13:$E$45)</f>
        <v>387100</v>
      </c>
      <c r="E29" s="21">
        <f>COUNT('[4]4.1'!$F$13:$F$45)</f>
        <v>8</v>
      </c>
      <c r="F29" s="33">
        <f>SUM('[4]4.1'!$F$13:$F$45)</f>
        <v>387100</v>
      </c>
      <c r="G29" s="21">
        <f>COUNT('[4]4.1'!$G$13:$G$45)</f>
        <v>8</v>
      </c>
      <c r="H29" s="33">
        <f>SUM('[4]4.1'!$G$13:$G$45)</f>
        <v>387100</v>
      </c>
      <c r="I29" s="21">
        <f>SUM(C29,E29,G29)</f>
        <v>24</v>
      </c>
      <c r="J29" s="33">
        <f>SUM(D29,F29,H29)</f>
        <v>1161300</v>
      </c>
    </row>
    <row r="30" spans="1:10" s="5" customFormat="1" ht="37.5">
      <c r="A30" s="20"/>
      <c r="B30" s="27" t="s">
        <v>27</v>
      </c>
      <c r="C30" s="21">
        <f>COUNT('[4]4.2'!$E$13:$E$41)</f>
        <v>10</v>
      </c>
      <c r="D30" s="31">
        <f>SUM('[4]4.2'!$E$13:$E$41)</f>
        <v>7563000</v>
      </c>
      <c r="E30" s="21">
        <f>COUNT('[4]4.2'!$F$13:$F$41)</f>
        <v>4</v>
      </c>
      <c r="F30" s="33">
        <f>SUM('[4]4.2'!$F$13:$F$41)</f>
        <v>250000</v>
      </c>
      <c r="G30" s="21">
        <f>COUNT('[4]4.2'!$G$13:$G$41)</f>
        <v>4</v>
      </c>
      <c r="H30" s="33">
        <f>SUM('[4]4.2'!$G$13:$G$41)</f>
        <v>250000</v>
      </c>
      <c r="I30" s="21">
        <f t="shared" ref="I30:I36" si="5">SUM(C30,E30,G30)</f>
        <v>18</v>
      </c>
      <c r="J30" s="33">
        <f t="shared" ref="J30:J36" si="6">SUM(D30,F30,H30)</f>
        <v>8063000</v>
      </c>
    </row>
    <row r="31" spans="1:10" s="5" customFormat="1" ht="18.75">
      <c r="A31" s="20"/>
      <c r="B31" s="27" t="s">
        <v>28</v>
      </c>
      <c r="C31" s="21">
        <f>COUNT('[4]4.3'!$E$13:$E$39)</f>
        <v>9</v>
      </c>
      <c r="D31" s="31">
        <f>SUM('[4]4.3'!$E$13:$E$39)</f>
        <v>688200</v>
      </c>
      <c r="E31" s="21">
        <f>COUNT('[4]4.3'!$F$13:$F$39)</f>
        <v>4</v>
      </c>
      <c r="F31" s="33">
        <f>SUM('[4]4.3'!$F$13:$F$39)</f>
        <v>710000</v>
      </c>
      <c r="G31" s="21">
        <f>COUNT('[4]4.3'!$G$13:$G$39)</f>
        <v>5</v>
      </c>
      <c r="H31" s="33">
        <f>SUM('[4]4.3'!$G$13:$G$39)</f>
        <v>170000</v>
      </c>
      <c r="I31" s="21">
        <f t="shared" si="5"/>
        <v>18</v>
      </c>
      <c r="J31" s="33">
        <f t="shared" si="6"/>
        <v>1568200</v>
      </c>
    </row>
    <row r="32" spans="1:10" s="5" customFormat="1" ht="37.5">
      <c r="A32" s="20"/>
      <c r="B32" s="27" t="s">
        <v>29</v>
      </c>
      <c r="C32" s="21">
        <f>COUNT('[4]4.4'!$E$13:$E$44)</f>
        <v>9</v>
      </c>
      <c r="D32" s="31">
        <f>SUM('[4]4.4'!$E$13:$E$44)</f>
        <v>2290000</v>
      </c>
      <c r="E32" s="21">
        <f>COUNT('[4]4.4'!$F$13:$F$44)</f>
        <v>2</v>
      </c>
      <c r="F32" s="33">
        <f>SUM('[4]4.4'!$F$13:$F$44)</f>
        <v>180000</v>
      </c>
      <c r="G32" s="21">
        <f>COUNT('[4]4.4'!$G$13:$G$44)</f>
        <v>2</v>
      </c>
      <c r="H32" s="33">
        <f>SUM('[4]4.4'!$G$13:$G$44)</f>
        <v>180000</v>
      </c>
      <c r="I32" s="21">
        <f t="shared" si="5"/>
        <v>13</v>
      </c>
      <c r="J32" s="33">
        <f t="shared" si="6"/>
        <v>2650000</v>
      </c>
    </row>
    <row r="33" spans="1:10" s="5" customFormat="1" ht="30" customHeight="1">
      <c r="A33" s="20"/>
      <c r="B33" s="27" t="s">
        <v>30</v>
      </c>
      <c r="C33" s="21">
        <f>COUNT('[4]4.5'!$E$13:$E$19)</f>
        <v>2</v>
      </c>
      <c r="D33" s="31">
        <f>SUM('[4]4.5'!$E$13:$E$19)</f>
        <v>41000</v>
      </c>
      <c r="E33" s="21">
        <f>COUNT('[4]4.5'!$F$13:$F$19)</f>
        <v>1</v>
      </c>
      <c r="F33" s="33">
        <f>SUM('[4]4.5'!$F$13:$F$19)</f>
        <v>36000</v>
      </c>
      <c r="G33" s="21">
        <f>COUNT('[4]4.5'!$G$13:$G$19)</f>
        <v>1</v>
      </c>
      <c r="H33" s="33">
        <f>SUM('[4]4.5'!$G$13:$G$19)</f>
        <v>36000</v>
      </c>
      <c r="I33" s="21">
        <f t="shared" si="5"/>
        <v>4</v>
      </c>
      <c r="J33" s="33">
        <f t="shared" si="6"/>
        <v>113000</v>
      </c>
    </row>
    <row r="34" spans="1:10" s="5" customFormat="1" ht="37.5">
      <c r="A34" s="20"/>
      <c r="B34" s="27" t="s">
        <v>31</v>
      </c>
      <c r="C34" s="21">
        <f>COUNT('[4]4.6'!$E$13:$E$39)</f>
        <v>9</v>
      </c>
      <c r="D34" s="31">
        <f>SUM('[4]4.6'!$E$13:$E$39)</f>
        <v>578000</v>
      </c>
      <c r="E34" s="21">
        <f>COUNT('[4]4.6'!$F$13:$F$39)</f>
        <v>1</v>
      </c>
      <c r="F34" s="33">
        <f>SUM('[4]4.6'!$F$13:$F$39)</f>
        <v>15000</v>
      </c>
      <c r="G34" s="21">
        <f>COUNT('[4]4.6'!$G$13:$G$39)</f>
        <v>1</v>
      </c>
      <c r="H34" s="33">
        <f>SUM('[4]4.6'!$G$13:$G$39)</f>
        <v>15000</v>
      </c>
      <c r="I34" s="21">
        <f t="shared" si="5"/>
        <v>11</v>
      </c>
      <c r="J34" s="33">
        <f t="shared" si="6"/>
        <v>608000</v>
      </c>
    </row>
    <row r="35" spans="1:10" s="5" customFormat="1" ht="37.5">
      <c r="A35" s="20"/>
      <c r="B35" s="27" t="s">
        <v>32</v>
      </c>
      <c r="C35" s="21">
        <f>COUNT('[4]4.7'!$E$13:$E$45)</f>
        <v>8</v>
      </c>
      <c r="D35" s="31">
        <f>SUM('[4]4.7'!$E$13:$E$45)</f>
        <v>195000</v>
      </c>
      <c r="E35" s="21">
        <f>COUNT('[4]4.7'!$F$13:$F$45)</f>
        <v>5</v>
      </c>
      <c r="F35" s="33">
        <f>SUM('[4]4.7'!$F$13:$F$45)</f>
        <v>150000</v>
      </c>
      <c r="G35" s="21">
        <f>COUNT('[4]4.7'!$G$13:$G$45)</f>
        <v>5</v>
      </c>
      <c r="H35" s="33">
        <f>SUM('[4]4.7'!$G$13:$G$45)</f>
        <v>150000</v>
      </c>
      <c r="I35" s="21">
        <f t="shared" si="5"/>
        <v>18</v>
      </c>
      <c r="J35" s="33">
        <f t="shared" si="6"/>
        <v>495000</v>
      </c>
    </row>
    <row r="36" spans="1:10" s="5" customFormat="1" ht="28.5" customHeight="1">
      <c r="A36" s="20"/>
      <c r="B36" s="27" t="s">
        <v>33</v>
      </c>
      <c r="C36" s="21">
        <f>COUNT('[4]4.8'!$E$13:$E$21)</f>
        <v>4</v>
      </c>
      <c r="D36" s="31">
        <f>SUM('[4]4.8'!$E$13:$E$21)</f>
        <v>350000</v>
      </c>
      <c r="E36" s="21">
        <f>COUNT('[4]4.8'!$F$13:$F$21)</f>
        <v>3</v>
      </c>
      <c r="F36" s="33">
        <f>SUM('[4]4.8'!$F$13:$F$21)</f>
        <v>300000</v>
      </c>
      <c r="G36" s="21">
        <f>COUNT('[4]4.8'!$G$13:$G$21)</f>
        <v>3</v>
      </c>
      <c r="H36" s="33">
        <f>SUM('[4]4.8'!$G$13:$G$21)</f>
        <v>300000</v>
      </c>
      <c r="I36" s="21">
        <f t="shared" si="5"/>
        <v>10</v>
      </c>
      <c r="J36" s="33">
        <f t="shared" si="6"/>
        <v>950000</v>
      </c>
    </row>
    <row r="37" spans="1:10" s="5" customFormat="1" ht="18.75">
      <c r="A37" s="20"/>
      <c r="B37" s="26" t="s">
        <v>2</v>
      </c>
      <c r="C37" s="22">
        <f>SUM(C29:C36)</f>
        <v>59</v>
      </c>
      <c r="D37" s="32">
        <f>SUM(D29:D36)</f>
        <v>12092300</v>
      </c>
      <c r="E37" s="23">
        <f t="shared" ref="E37:J37" si="7">SUM(E29:E36)</f>
        <v>28</v>
      </c>
      <c r="F37" s="32">
        <f>SUM(F29:F36)</f>
        <v>2028100</v>
      </c>
      <c r="G37" s="23">
        <f t="shared" si="7"/>
        <v>29</v>
      </c>
      <c r="H37" s="32">
        <f t="shared" si="7"/>
        <v>1488100</v>
      </c>
      <c r="I37" s="23">
        <f t="shared" si="7"/>
        <v>116</v>
      </c>
      <c r="J37" s="32">
        <f t="shared" si="7"/>
        <v>15608500</v>
      </c>
    </row>
    <row r="38" spans="1:10" s="5" customFormat="1" ht="18.75">
      <c r="A38" s="16" t="s">
        <v>34</v>
      </c>
      <c r="B38" s="4"/>
      <c r="C38" s="17"/>
      <c r="D38" s="17"/>
      <c r="E38" s="17"/>
      <c r="F38" s="17"/>
      <c r="G38" s="17"/>
      <c r="H38" s="17"/>
      <c r="I38" s="17"/>
      <c r="J38" s="17"/>
    </row>
    <row r="39" spans="1:10" s="5" customFormat="1" ht="18.75">
      <c r="A39" s="28" t="s">
        <v>1</v>
      </c>
      <c r="B39" s="18"/>
      <c r="C39" s="19"/>
      <c r="D39" s="19"/>
      <c r="E39" s="19"/>
      <c r="F39" s="19"/>
      <c r="G39" s="19"/>
      <c r="H39" s="19"/>
      <c r="I39" s="19"/>
      <c r="J39" s="19"/>
    </row>
    <row r="40" spans="1:10" s="5" customFormat="1" ht="37.5">
      <c r="A40" s="20"/>
      <c r="B40" s="27" t="s">
        <v>35</v>
      </c>
      <c r="C40" s="21">
        <f>COUNT('[5]5.1'!$E$11:$E$54)</f>
        <v>13</v>
      </c>
      <c r="D40" s="31">
        <f>SUM('[5]5.1'!$E$11:$E$54)</f>
        <v>1787000</v>
      </c>
      <c r="E40" s="21">
        <f>COUNT('[5]5.1'!$F$11:$F$54)</f>
        <v>8</v>
      </c>
      <c r="F40" s="33">
        <f>SUM('[5]5.1'!$F$11:$F$54)</f>
        <v>657500</v>
      </c>
      <c r="G40" s="21">
        <f>COUNT('[5]5.1'!$G$11:$G$54)</f>
        <v>8</v>
      </c>
      <c r="H40" s="33">
        <f>SUM('[5]5.1'!$G$11:$G$54)</f>
        <v>657500</v>
      </c>
      <c r="I40" s="21">
        <f>SUM(C40,E40,G40)</f>
        <v>29</v>
      </c>
      <c r="J40" s="33">
        <f>SUM(D40,F40,H40)</f>
        <v>3102000</v>
      </c>
    </row>
    <row r="41" spans="1:10" s="5" customFormat="1" ht="18.75">
      <c r="A41" s="20"/>
      <c r="B41" s="27" t="s">
        <v>36</v>
      </c>
      <c r="C41" s="21">
        <f>COUNT('[5]5.2'!$E$11:$E$22)</f>
        <v>3</v>
      </c>
      <c r="D41" s="31">
        <f>SUM('[5]5.2'!$E$11:$E$22)</f>
        <v>80000</v>
      </c>
      <c r="E41" s="21">
        <f>COUNT('[5]5.2'!$F$11:$F$22)</f>
        <v>3</v>
      </c>
      <c r="F41" s="33">
        <f>SUM('[5]5.2'!$F$11:$F$22)</f>
        <v>80000</v>
      </c>
      <c r="G41" s="21">
        <f>COUNT('[5]5.2'!$G$11:$G$22)</f>
        <v>3</v>
      </c>
      <c r="H41" s="33">
        <f>SUM('[5]5.2'!$G$11:$G$22)</f>
        <v>80000</v>
      </c>
      <c r="I41" s="21">
        <f>SUM(C41,E41,G41)</f>
        <v>9</v>
      </c>
      <c r="J41" s="33">
        <f>SUM(D41,F41,H41)</f>
        <v>240000</v>
      </c>
    </row>
    <row r="42" spans="1:10" s="5" customFormat="1" ht="18.75">
      <c r="A42" s="20"/>
      <c r="B42" s="26" t="s">
        <v>2</v>
      </c>
      <c r="C42" s="22">
        <f>SUM(C40:C41)</f>
        <v>16</v>
      </c>
      <c r="D42" s="32">
        <f t="shared" ref="D42:J42" si="8">SUM(D40:D41)</f>
        <v>1867000</v>
      </c>
      <c r="E42" s="23">
        <f t="shared" si="8"/>
        <v>11</v>
      </c>
      <c r="F42" s="32">
        <f t="shared" si="8"/>
        <v>737500</v>
      </c>
      <c r="G42" s="23">
        <f t="shared" si="8"/>
        <v>11</v>
      </c>
      <c r="H42" s="32">
        <f t="shared" si="8"/>
        <v>737500</v>
      </c>
      <c r="I42" s="23">
        <f t="shared" si="8"/>
        <v>38</v>
      </c>
      <c r="J42" s="32">
        <f t="shared" si="8"/>
        <v>3342000</v>
      </c>
    </row>
    <row r="43" spans="1:10" s="5" customFormat="1">
      <c r="A43" s="20"/>
      <c r="B43" s="35" t="s">
        <v>0</v>
      </c>
      <c r="C43" s="29">
        <f>SUM(C12,C18,C26,C37,C42)</f>
        <v>104</v>
      </c>
      <c r="D43" s="34">
        <f t="shared" ref="D43:J43" si="9">SUM(D12,D18,D26,D37,D42)</f>
        <v>36658300</v>
      </c>
      <c r="E43" s="30">
        <f t="shared" si="9"/>
        <v>63</v>
      </c>
      <c r="F43" s="34">
        <f t="shared" si="9"/>
        <v>25903600</v>
      </c>
      <c r="G43" s="30">
        <f t="shared" si="9"/>
        <v>62</v>
      </c>
      <c r="H43" s="34">
        <f t="shared" si="9"/>
        <v>8423200</v>
      </c>
      <c r="I43" s="30">
        <f t="shared" si="9"/>
        <v>229</v>
      </c>
      <c r="J43" s="34">
        <f t="shared" si="9"/>
        <v>70985100</v>
      </c>
    </row>
    <row r="44" spans="1:10">
      <c r="A44" s="24"/>
      <c r="B44" s="24"/>
      <c r="C44" s="24"/>
      <c r="D44" s="24"/>
      <c r="E44" s="24"/>
      <c r="F44" s="24"/>
      <c r="G44" s="24"/>
      <c r="H44" s="24"/>
      <c r="I44" s="24"/>
      <c r="J44" s="24"/>
    </row>
    <row r="45" spans="1:10">
      <c r="A45" s="24"/>
      <c r="B45" s="36"/>
      <c r="C45" s="24"/>
      <c r="D45" s="24"/>
      <c r="E45" s="24"/>
      <c r="F45" s="24"/>
      <c r="G45" s="24"/>
      <c r="H45" s="24"/>
      <c r="I45" s="24"/>
      <c r="J45" s="24"/>
    </row>
  </sheetData>
  <mergeCells count="8">
    <mergeCell ref="A6:B6"/>
    <mergeCell ref="A1:J1"/>
    <mergeCell ref="A2:J2"/>
    <mergeCell ref="A3:J3"/>
    <mergeCell ref="C5:D5"/>
    <mergeCell ref="E5:F5"/>
    <mergeCell ref="G5:H5"/>
    <mergeCell ref="I5:J5"/>
  </mergeCells>
  <phoneticPr fontId="2" type="noConversion"/>
  <pageMargins left="0.35433070866141736" right="0.15748031496062992" top="0.19685039370078741" bottom="0.11811023622047245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สรุป</vt:lpstr>
      <vt:lpstr>สรุป!Print_Titles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User003</cp:lastModifiedBy>
  <cp:lastPrinted>2016-07-14T04:26:16Z</cp:lastPrinted>
  <dcterms:created xsi:type="dcterms:W3CDTF">2010-05-05T02:32:14Z</dcterms:created>
  <dcterms:modified xsi:type="dcterms:W3CDTF">2016-07-14T04:26:22Z</dcterms:modified>
</cp:coreProperties>
</file>